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b_josemaria\Desktop\archivos\JoseMaria\OFICIALIA MAYOR\TRANSPARENCIA Y BUEN GOBIERNO\PENDIENTE TRANSPARENCIA\2023\"/>
    </mc:Choice>
  </mc:AlternateContent>
  <xr:revisionPtr revIDLastSave="0" documentId="13_ncr:1_{94CD7906-27DD-4CF2-BC44-727519581621}" xr6:coauthVersionLast="47" xr6:coauthVersionMax="47" xr10:uidLastSave="{00000000-0000-0000-0000-000000000000}"/>
  <bookViews>
    <workbookView xWindow="780" yWindow="780" windowWidth="21600" windowHeight="11385" activeTab="3" xr2:uid="{00000000-000D-0000-FFFF-FFFF00000000}"/>
  </bookViews>
  <sheets>
    <sheet name="RECLAMACIONES " sheetId="1" r:id="rId1"/>
    <sheet name="SUGERENCIAS" sheetId="2" r:id="rId2"/>
    <sheet name="COMPARATIVA POR AÑOS" sheetId="3" r:id="rId3"/>
    <sheet name="COMPARATIVA POR TRIMESTRES" sheetId="4" r:id="rId4"/>
  </sheets>
  <calcPr calcId="181029"/>
</workbook>
</file>

<file path=xl/calcChain.xml><?xml version="1.0" encoding="utf-8"?>
<calcChain xmlns="http://schemas.openxmlformats.org/spreadsheetml/2006/main">
  <c r="G30" i="1" l="1"/>
  <c r="F30" i="1"/>
  <c r="A30" i="1"/>
  <c r="G3" i="1"/>
  <c r="F3" i="1"/>
  <c r="A3" i="1"/>
  <c r="H219" i="1" l="1"/>
  <c r="G228" i="1" l="1"/>
  <c r="A32" i="1"/>
  <c r="A31" i="1"/>
  <c r="A29" i="1"/>
  <c r="H235" i="1"/>
  <c r="G32" i="1" s="1"/>
  <c r="G235" i="1"/>
  <c r="F32" i="1" s="1"/>
  <c r="H234" i="1"/>
  <c r="G31" i="1" s="1"/>
  <c r="G234" i="1"/>
  <c r="F31" i="1" s="1"/>
  <c r="H232" i="1"/>
  <c r="G29" i="1" s="1"/>
  <c r="G232" i="1"/>
  <c r="F29" i="1" s="1"/>
  <c r="G28" i="1"/>
  <c r="G231" i="1"/>
  <c r="F28" i="1" s="1"/>
  <c r="A28" i="1"/>
  <c r="G27" i="1"/>
  <c r="G230" i="1"/>
  <c r="F27" i="1" s="1"/>
  <c r="G26" i="1"/>
  <c r="G229" i="1"/>
  <c r="F26" i="1" s="1"/>
  <c r="G227" i="1"/>
  <c r="G226" i="1"/>
  <c r="A27" i="1"/>
  <c r="A26" i="1"/>
  <c r="H225" i="1"/>
  <c r="G225" i="1"/>
  <c r="H224" i="1"/>
  <c r="G224" i="1"/>
  <c r="H223" i="1"/>
  <c r="G223" i="1"/>
  <c r="H222" i="1"/>
  <c r="G222" i="1"/>
  <c r="G219" i="1"/>
  <c r="G218" i="1"/>
  <c r="H217" i="1"/>
  <c r="G217" i="1"/>
  <c r="H216" i="1"/>
  <c r="G216" i="1"/>
  <c r="G215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G160" i="2"/>
  <c r="G237" i="1" l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P179" i="1" l="1"/>
  <c r="Q179" i="1"/>
  <c r="B5" i="4" l="1"/>
  <c r="F23" i="2"/>
  <c r="F22" i="2"/>
  <c r="F21" i="2"/>
  <c r="H175" i="2"/>
  <c r="F24" i="2" s="1"/>
  <c r="G175" i="2"/>
  <c r="E24" i="2" s="1"/>
  <c r="G174" i="2"/>
  <c r="E23" i="2" s="1"/>
  <c r="G173" i="2"/>
  <c r="E22" i="2" s="1"/>
  <c r="G172" i="2"/>
  <c r="E21" i="2" s="1"/>
  <c r="H171" i="2"/>
  <c r="F20" i="2" s="1"/>
  <c r="G171" i="2"/>
  <c r="E20" i="2" s="1"/>
  <c r="H170" i="2"/>
  <c r="F19" i="2" s="1"/>
  <c r="G170" i="2"/>
  <c r="E19" i="2" s="1"/>
  <c r="A24" i="2"/>
  <c r="A23" i="2"/>
  <c r="A22" i="2"/>
  <c r="A21" i="2"/>
  <c r="A20" i="2"/>
  <c r="A19" i="2"/>
  <c r="H169" i="2"/>
  <c r="G169" i="2"/>
  <c r="H168" i="2"/>
  <c r="G168" i="2"/>
  <c r="H167" i="2"/>
  <c r="G167" i="2"/>
  <c r="H166" i="2"/>
  <c r="G166" i="2"/>
  <c r="H165" i="2"/>
  <c r="G165" i="2"/>
  <c r="H164" i="2"/>
  <c r="G164" i="2"/>
  <c r="H163" i="2"/>
  <c r="G163" i="2"/>
  <c r="H162" i="2"/>
  <c r="G162" i="2"/>
  <c r="H161" i="2"/>
  <c r="H160" i="2"/>
  <c r="H156" i="2"/>
  <c r="G156" i="2"/>
  <c r="H155" i="2"/>
  <c r="G155" i="2"/>
  <c r="H159" i="2"/>
  <c r="H150" i="2"/>
  <c r="P131" i="2"/>
  <c r="H133" i="2" l="1"/>
  <c r="G133" i="2"/>
  <c r="C4" i="4" l="1"/>
  <c r="F4" i="2"/>
  <c r="F14" i="2"/>
  <c r="A4" i="2" l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F18" i="2"/>
  <c r="E18" i="2"/>
  <c r="F17" i="2"/>
  <c r="E17" i="2"/>
  <c r="F16" i="2"/>
  <c r="E16" i="2"/>
  <c r="F15" i="2"/>
  <c r="E15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  <c r="E4" i="2"/>
  <c r="P145" i="2" l="1"/>
  <c r="N157" i="2" s="1"/>
  <c r="O145" i="2"/>
  <c r="C7" i="4" s="1"/>
  <c r="G5" i="1" l="1"/>
  <c r="G7" i="1"/>
  <c r="G8" i="1"/>
  <c r="G9" i="1"/>
  <c r="G10" i="1"/>
  <c r="G11" i="1"/>
  <c r="G17" i="1"/>
  <c r="G18" i="1"/>
  <c r="G19" i="1"/>
  <c r="G23" i="1"/>
  <c r="F5" i="1"/>
  <c r="G25" i="1"/>
  <c r="F25" i="1"/>
  <c r="G24" i="1"/>
  <c r="F24" i="1"/>
  <c r="F23" i="1" l="1"/>
  <c r="G22" i="1"/>
  <c r="F22" i="1"/>
  <c r="G21" i="1"/>
  <c r="F21" i="1"/>
  <c r="G20" i="1"/>
  <c r="F20" i="1"/>
  <c r="F19" i="1"/>
  <c r="F18" i="1"/>
  <c r="F17" i="1"/>
  <c r="G16" i="1"/>
  <c r="F16" i="1"/>
  <c r="G15" i="1"/>
  <c r="F15" i="1"/>
  <c r="G14" i="1"/>
  <c r="F14" i="1"/>
  <c r="G13" i="1"/>
  <c r="F13" i="1"/>
  <c r="G12" i="1"/>
  <c r="F12" i="1"/>
  <c r="F11" i="1"/>
  <c r="F10" i="1"/>
  <c r="F9" i="1" l="1"/>
  <c r="F8" i="1"/>
  <c r="G6" i="1"/>
  <c r="F6" i="1"/>
  <c r="F7" i="1"/>
  <c r="G4" i="1"/>
  <c r="F4" i="1"/>
  <c r="Q202" i="1"/>
  <c r="P202" i="1"/>
  <c r="B7" i="4" s="1"/>
  <c r="F34" i="1" l="1"/>
  <c r="H201" i="1"/>
  <c r="G201" i="1"/>
  <c r="B6" i="4" s="1"/>
  <c r="H173" i="1" l="1"/>
  <c r="P208" i="1" s="1"/>
  <c r="G173" i="1" l="1"/>
  <c r="P207" i="1" s="1"/>
  <c r="B4" i="4" l="1"/>
  <c r="B16" i="3" l="1"/>
  <c r="O131" i="2"/>
  <c r="C5" i="4" l="1"/>
  <c r="G177" i="2"/>
  <c r="G150" i="2"/>
  <c r="C6" i="4" s="1"/>
  <c r="N156" i="2" l="1"/>
  <c r="C16" i="3"/>
  <c r="F26" i="2"/>
  <c r="E26" i="2"/>
  <c r="H177" i="2" l="1"/>
  <c r="C10" i="4" l="1"/>
  <c r="B10" i="4"/>
  <c r="G34" i="1" l="1"/>
  <c r="H237" i="1"/>
</calcChain>
</file>

<file path=xl/sharedStrings.xml><?xml version="1.0" encoding="utf-8"?>
<sst xmlns="http://schemas.openxmlformats.org/spreadsheetml/2006/main" count="221" uniqueCount="81">
  <si>
    <t>PATRONATO DE DEPORTES</t>
  </si>
  <si>
    <t>POLICÍA LOCAL</t>
  </si>
  <si>
    <t>PRESENTADAS</t>
  </si>
  <si>
    <t>TRAMITADAS</t>
  </si>
  <si>
    <t>TOTAL</t>
  </si>
  <si>
    <t>AÑOS</t>
  </si>
  <si>
    <t>SUGERENCIAS</t>
  </si>
  <si>
    <t>RECLAMACIONES</t>
  </si>
  <si>
    <t>TRIMESTRES</t>
  </si>
  <si>
    <t>SERVICIO DE MEDIO AMBIENTE</t>
  </si>
  <si>
    <t>OFICINA DE GESTIÓN TRIBUTARIA</t>
  </si>
  <si>
    <t>SECCIÓN DE INFORMÁTICA</t>
  </si>
  <si>
    <t>SERVICIO DE MANTENIMIENTO</t>
  </si>
  <si>
    <t>C. PARTICIPACIÓN CIUDADANA</t>
  </si>
  <si>
    <t>TOTAL: 101</t>
  </si>
  <si>
    <t xml:space="preserve">TOTAL </t>
  </si>
  <si>
    <t xml:space="preserve">PRESENTADAS </t>
  </si>
  <si>
    <t xml:space="preserve">TRAMITADAS </t>
  </si>
  <si>
    <t>OFICINA DE ATENCIÓN AL CIUDADANO</t>
  </si>
  <si>
    <t>SERVCIO DE DISCIPLINA URBANÍSTICA</t>
  </si>
  <si>
    <t>SERVICIO DE LICENCIAS</t>
  </si>
  <si>
    <t>SERVICIO DE ATENCIÓN AL CIUDADANO</t>
  </si>
  <si>
    <t>SERVICIO DE PLANEAMIENTO</t>
  </si>
  <si>
    <t>SERVICIO DE ACCIÓN SOCIAL</t>
  </si>
  <si>
    <t>SERVICIO DE INFRAESTRUCTURAS</t>
  </si>
  <si>
    <t>SERVICIO DE INSPECCIÓN TRIBUTARIA</t>
  </si>
  <si>
    <t>NEGOCIADO DE FESTEJOS</t>
  </si>
  <si>
    <t>PATRONATO MUNICIPAL DE DEPORTES</t>
  </si>
  <si>
    <t>PRESENT.</t>
  </si>
  <si>
    <t>TRAMIT.</t>
  </si>
  <si>
    <t>Nº  RECLAMACIONES AÑO 2022</t>
  </si>
  <si>
    <t>Nº  SUGERENCIAS AÑO 2022</t>
  </si>
  <si>
    <t>ESTADO TRAMITACIÓN SUGERENCIAS 1º TRIMESTRE  2022</t>
  </si>
  <si>
    <t>ESTADO TRAMITACIÓN SUGERENCIAS 3º TRIMESTRE  2022</t>
  </si>
  <si>
    <t>ESTADO TRAMITACIÓN SUGERENCIAS 2º TRIMESTRE  2022</t>
  </si>
  <si>
    <t>ESTADO TRAMITACIÓN SUGERENCIAS 4º TRIMESTRE  2022</t>
  </si>
  <si>
    <t xml:space="preserve"> RECLAMACIONES  AÑO 2022</t>
  </si>
  <si>
    <t>ESTADO DE TRAMITACIÓN DE RECLAMACIONES 1º TRIMESTRE 2022</t>
  </si>
  <si>
    <t>ESTADO DE TRAMITACIÓN DE RECLAMACIONES 2º TRIMESTRE 2022</t>
  </si>
  <si>
    <t>ESTADO DE TRAMITACIÓN DE RECLAMACIONES 3º TRIMESTRE 2022</t>
  </si>
  <si>
    <t>ESTADO DE TRAMITACIÓN DE RECLAMACIONES 4º TRIMESTRE 2022</t>
  </si>
  <si>
    <t>ALCALDÍA</t>
  </si>
  <si>
    <t>CONCEJALÍA DE FESTEJOS</t>
  </si>
  <si>
    <t>SERVICIO DE  MOVILIDAD</t>
  </si>
  <si>
    <t>CONCEJALÍA DE CEMENTERIO</t>
  </si>
  <si>
    <t>CONCEJALÍA DE PARTICIP. CIUDADANA</t>
  </si>
  <si>
    <t>SERVICIO DE CULTURA</t>
  </si>
  <si>
    <t>SERVICIO DE OBRAS</t>
  </si>
  <si>
    <t>CONCEJALÍA DE PARTICIPACIÓN CIUDADANA</t>
  </si>
  <si>
    <t>CONCEJALÍA DE SOSTENIBILIDAD</t>
  </si>
  <si>
    <t>CONCEJALÍA DE ADMINISTRACIÓN ELECTRÓNICA</t>
  </si>
  <si>
    <t>CONCEJALÍA DE RÉGIMEN INTERIOR</t>
  </si>
  <si>
    <t>PATRONATO MUNCIPAL DE DEPORTES</t>
  </si>
  <si>
    <t>SERVICIO DE CONTROL, DISCIPLINA E INSPECCIÓN</t>
  </si>
  <si>
    <t xml:space="preserve">ALCALDÍA </t>
  </si>
  <si>
    <t>C. DE ADMINSITRACIÓN ELECTRÓNICA</t>
  </si>
  <si>
    <t>SERVICIO DE CONTROL, DISC. E INSPECC.</t>
  </si>
  <si>
    <t>SERVICIO DE MOVILIDAD</t>
  </si>
  <si>
    <t>CONCEJALÍA DE MANTENIMIENTO</t>
  </si>
  <si>
    <t>PARTICIPACIÓN CIUDADANA</t>
  </si>
  <si>
    <t>CONCEJALÍA DE CULTURA</t>
  </si>
  <si>
    <t>CONCEJALÍA PARTICIP. CIUDADANA</t>
  </si>
  <si>
    <t>CONCEJALÍA DE URBANISMO</t>
  </si>
  <si>
    <t>OFICIALÍA MAYOR</t>
  </si>
  <si>
    <t>SERVICIO DE LICENCIAS URBAN´SITICAS</t>
  </si>
  <si>
    <t>SERVICIO DE  MEDIO AMBIENTE</t>
  </si>
  <si>
    <t>TURISMO</t>
  </si>
  <si>
    <t>PARTICIP. CIUDADANA</t>
  </si>
  <si>
    <t>SERVICIO DE CONTROL, DISCIPLINA E INSPEC.</t>
  </si>
  <si>
    <t>SERVICIO DE LICENCIAS URBANÍSTICAS</t>
  </si>
  <si>
    <t>SERVICIO DE PERSONAL</t>
  </si>
  <si>
    <t>CONCEJALÍA DE EDUCACIÓN</t>
  </si>
  <si>
    <t>SERVICIO DE CONTROL, DISCIPLINA</t>
  </si>
  <si>
    <t>SERVICIO DE EDUCACIÓN</t>
  </si>
  <si>
    <t>SERVICIO DE GESTIÓN TRIBUTARIA</t>
  </si>
  <si>
    <t>TESSORERÍA</t>
  </si>
  <si>
    <t xml:space="preserve">CONCEJALÍA DE EDUCACIÓN </t>
  </si>
  <si>
    <t>OFICINA DE ATENCIÓN CIUDADANO</t>
  </si>
  <si>
    <t>SERVICO DE EDUCACIÓN</t>
  </si>
  <si>
    <t>TESORERÍA</t>
  </si>
  <si>
    <t>CONCEJALÍA DE ACCIÓN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</si>
</sst>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</font>
    <font>
      <u/>
      <sz val="10"/>
      <color indexed="12"/>
      <name val="Arial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indent="15"/>
    </xf>
    <xf numFmtId="0" fontId="8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/>
    <xf numFmtId="0" fontId="2" fillId="0" borderId="0" xfId="0" applyFont="1" applyAlignment="1">
      <alignment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wrapText="1"/>
    </xf>
    <xf numFmtId="0" fontId="11" fillId="0" borderId="0" xfId="1" applyAlignment="1" applyProtection="1"/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top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0" fillId="0" borderId="1" xfId="0" applyNumberFormat="1" applyBorder="1" applyAlignment="1">
      <alignment wrapText="1"/>
    </xf>
    <xf numFmtId="1" fontId="0" fillId="0" borderId="1" xfId="0" applyNumberFormat="1" applyBorder="1"/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2" fontId="8" fillId="0" borderId="0" xfId="0" applyNumberFormat="1" applyFont="1" applyAlignment="1">
      <alignment horizontal="left" vertical="center" wrapText="1"/>
    </xf>
    <xf numFmtId="2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2" fillId="0" borderId="1" xfId="0" applyFont="1" applyBorder="1"/>
    <xf numFmtId="0" fontId="8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8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endParaRPr lang="en-US"/>
          </a:p>
          <a:p>
            <a:pPr>
              <a:defRPr/>
            </a:pPr>
            <a:endParaRPr lang="en-US"/>
          </a:p>
          <a:p>
            <a:pPr>
              <a:defRPr/>
            </a:pPr>
            <a:endParaRPr lang="en-US"/>
          </a:p>
          <a:p>
            <a:pPr>
              <a:defRPr/>
            </a:pPr>
            <a:r>
              <a:rPr lang="en-US"/>
              <a:t>Nº  RECLAMACIONES AÑO 2022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1986831542964346"/>
          <c:y val="4.028196742838175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'RECLAMACIONES '!$F$2</c:f>
              <c:strCache>
                <c:ptCount val="1"/>
                <c:pt idx="0">
                  <c:v>PRESENTADAS</c:v>
                </c:pt>
              </c:strCache>
            </c:strRef>
          </c:tx>
          <c:explosion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'RECLAMACIONES '!$A$3:$E$32</c:f>
              <c:strCache>
                <c:ptCount val="30"/>
                <c:pt idx="0">
                  <c:v>CONCEJALÍA DE ACCIÓN SOCIAL</c:v>
                </c:pt>
                <c:pt idx="1">
                  <c:v>CONCEJALÍA DE CULTURA</c:v>
                </c:pt>
                <c:pt idx="2">
                  <c:v>CONCEJALÍA DE EDUCACIÓN </c:v>
                </c:pt>
                <c:pt idx="3">
                  <c:v>CONCEJALÍA DE MANTENIMIENTO</c:v>
                </c:pt>
                <c:pt idx="4">
                  <c:v>CONCEJALÍA DE PARTICIPACIÓN CIUDADANA</c:v>
                </c:pt>
                <c:pt idx="5">
                  <c:v>CONCEJALÍA DE URBANISMO</c:v>
                </c:pt>
                <c:pt idx="6">
                  <c:v>NEGOCIADO DE FESTEJOS</c:v>
                </c:pt>
                <c:pt idx="7">
                  <c:v>OFICIALÍA MAYOR</c:v>
                </c:pt>
                <c:pt idx="8">
                  <c:v>OFICINA DE ATENCIÓN CIUDADANO</c:v>
                </c:pt>
                <c:pt idx="9">
                  <c:v>OFICINA DE GESTIÓN TRIBUTARIA</c:v>
                </c:pt>
                <c:pt idx="10">
                  <c:v>PARTICIPACIÓN CIUDADANA</c:v>
                </c:pt>
                <c:pt idx="11">
                  <c:v>PATRONATO MUNICIPAL DE DEPORTES</c:v>
                </c:pt>
                <c:pt idx="12">
                  <c:v>POLICÍA LOCAL</c:v>
                </c:pt>
                <c:pt idx="13">
                  <c:v>SECCIÓN DE INFORMÁTICA</c:v>
                </c:pt>
                <c:pt idx="14">
                  <c:v>SERVICIO DE ACCIÓN SOCIAL</c:v>
                </c:pt>
                <c:pt idx="15">
                  <c:v>SERVICIO DE ATENCIÓN AL CIUDADANO</c:v>
                </c:pt>
                <c:pt idx="16">
                  <c:v>SERVICIO DE CULTURA</c:v>
                </c:pt>
                <c:pt idx="17">
                  <c:v>SERVICIO DE CONTROL, DISCIPLINA E INSPEC.</c:v>
                </c:pt>
                <c:pt idx="18">
                  <c:v>SERVICO DE EDUCACIÓN</c:v>
                </c:pt>
                <c:pt idx="19">
                  <c:v>SERVICIO DE GESTIÓN TRIBUTARIA</c:v>
                </c:pt>
                <c:pt idx="20">
                  <c:v>SERVICIO DE INFRAESTRUCTURAS</c:v>
                </c:pt>
                <c:pt idx="21">
                  <c:v>SERVICIO DE LICENCIAS URBANÍSTICAS</c:v>
                </c:pt>
                <c:pt idx="22">
                  <c:v>SERVICIO DE MANTENIMIENTO</c:v>
                </c:pt>
                <c:pt idx="23">
                  <c:v>SERVICIO DE MEDIO AMBIENTE</c:v>
                </c:pt>
                <c:pt idx="24">
                  <c:v>SERVICIO DE MOVILIDAD</c:v>
                </c:pt>
                <c:pt idx="25">
                  <c:v>SERVICIO DE OBRAS</c:v>
                </c:pt>
                <c:pt idx="26">
                  <c:v>SERVICIO DE PERSONAL</c:v>
                </c:pt>
                <c:pt idx="27">
                  <c:v>SERVICIO DE PLANEAMIENTO</c:v>
                </c:pt>
                <c:pt idx="28">
                  <c:v>TESORERÍA</c:v>
                </c:pt>
                <c:pt idx="29">
                  <c:v>TURISMO</c:v>
                </c:pt>
              </c:strCache>
            </c:strRef>
          </c:cat>
          <c:val>
            <c:numRef>
              <c:f>'RECLAMACIONES '!$F$3:$F$32</c:f>
              <c:numCache>
                <c:formatCode>0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29</c:v>
                </c:pt>
                <c:pt idx="10">
                  <c:v>5</c:v>
                </c:pt>
                <c:pt idx="11">
                  <c:v>18</c:v>
                </c:pt>
                <c:pt idx="12">
                  <c:v>28</c:v>
                </c:pt>
                <c:pt idx="13">
                  <c:v>5</c:v>
                </c:pt>
                <c:pt idx="14">
                  <c:v>10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16</c:v>
                </c:pt>
                <c:pt idx="21">
                  <c:v>7</c:v>
                </c:pt>
                <c:pt idx="22">
                  <c:v>66</c:v>
                </c:pt>
                <c:pt idx="23">
                  <c:v>119</c:v>
                </c:pt>
                <c:pt idx="24">
                  <c:v>30</c:v>
                </c:pt>
                <c:pt idx="25">
                  <c:v>14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B-4293-ADAD-9DB8F4E399CB}"/>
            </c:ext>
          </c:extLst>
        </c:ser>
        <c:ser>
          <c:idx val="1"/>
          <c:order val="1"/>
          <c:tx>
            <c:strRef>
              <c:f>'RECLAMACIONES '!$G$2</c:f>
              <c:strCache>
                <c:ptCount val="1"/>
                <c:pt idx="0">
                  <c:v>TRAMITADAS</c:v>
                </c:pt>
              </c:strCache>
            </c:strRef>
          </c:tx>
          <c:cat>
            <c:strRef>
              <c:f>'RECLAMACIONES '!$A$3:$E$32</c:f>
              <c:strCache>
                <c:ptCount val="30"/>
                <c:pt idx="0">
                  <c:v>CONCEJALÍA DE ACCIÓN SOCIAL</c:v>
                </c:pt>
                <c:pt idx="1">
                  <c:v>CONCEJALÍA DE CULTURA</c:v>
                </c:pt>
                <c:pt idx="2">
                  <c:v>CONCEJALÍA DE EDUCACIÓN </c:v>
                </c:pt>
                <c:pt idx="3">
                  <c:v>CONCEJALÍA DE MANTENIMIENTO</c:v>
                </c:pt>
                <c:pt idx="4">
                  <c:v>CONCEJALÍA DE PARTICIPACIÓN CIUDADANA</c:v>
                </c:pt>
                <c:pt idx="5">
                  <c:v>CONCEJALÍA DE URBANISMO</c:v>
                </c:pt>
                <c:pt idx="6">
                  <c:v>NEGOCIADO DE FESTEJOS</c:v>
                </c:pt>
                <c:pt idx="7">
                  <c:v>OFICIALÍA MAYOR</c:v>
                </c:pt>
                <c:pt idx="8">
                  <c:v>OFICINA DE ATENCIÓN CIUDADANO</c:v>
                </c:pt>
                <c:pt idx="9">
                  <c:v>OFICINA DE GESTIÓN TRIBUTARIA</c:v>
                </c:pt>
                <c:pt idx="10">
                  <c:v>PARTICIPACIÓN CIUDADANA</c:v>
                </c:pt>
                <c:pt idx="11">
                  <c:v>PATRONATO MUNICIPAL DE DEPORTES</c:v>
                </c:pt>
                <c:pt idx="12">
                  <c:v>POLICÍA LOCAL</c:v>
                </c:pt>
                <c:pt idx="13">
                  <c:v>SECCIÓN DE INFORMÁTICA</c:v>
                </c:pt>
                <c:pt idx="14">
                  <c:v>SERVICIO DE ACCIÓN SOCIAL</c:v>
                </c:pt>
                <c:pt idx="15">
                  <c:v>SERVICIO DE ATENCIÓN AL CIUDADANO</c:v>
                </c:pt>
                <c:pt idx="16">
                  <c:v>SERVICIO DE CULTURA</c:v>
                </c:pt>
                <c:pt idx="17">
                  <c:v>SERVICIO DE CONTROL, DISCIPLINA E INSPEC.</c:v>
                </c:pt>
                <c:pt idx="18">
                  <c:v>SERVICO DE EDUCACIÓN</c:v>
                </c:pt>
                <c:pt idx="19">
                  <c:v>SERVICIO DE GESTIÓN TRIBUTARIA</c:v>
                </c:pt>
                <c:pt idx="20">
                  <c:v>SERVICIO DE INFRAESTRUCTURAS</c:v>
                </c:pt>
                <c:pt idx="21">
                  <c:v>SERVICIO DE LICENCIAS URBANÍSTICAS</c:v>
                </c:pt>
                <c:pt idx="22">
                  <c:v>SERVICIO DE MANTENIMIENTO</c:v>
                </c:pt>
                <c:pt idx="23">
                  <c:v>SERVICIO DE MEDIO AMBIENTE</c:v>
                </c:pt>
                <c:pt idx="24">
                  <c:v>SERVICIO DE MOVILIDAD</c:v>
                </c:pt>
                <c:pt idx="25">
                  <c:v>SERVICIO DE OBRAS</c:v>
                </c:pt>
                <c:pt idx="26">
                  <c:v>SERVICIO DE PERSONAL</c:v>
                </c:pt>
                <c:pt idx="27">
                  <c:v>SERVICIO DE PLANEAMIENTO</c:v>
                </c:pt>
                <c:pt idx="28">
                  <c:v>TESORERÍA</c:v>
                </c:pt>
                <c:pt idx="29">
                  <c:v>TURISMO</c:v>
                </c:pt>
              </c:strCache>
            </c:strRef>
          </c:cat>
          <c:val>
            <c:numRef>
              <c:f>'RECLAMACIONES '!$G$3:$G$32</c:f>
              <c:numCache>
                <c:formatCode>0</c:formatCode>
                <c:ptCount val="3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23</c:v>
                </c:pt>
                <c:pt idx="10">
                  <c:v>4</c:v>
                </c:pt>
                <c:pt idx="11">
                  <c:v>17</c:v>
                </c:pt>
                <c:pt idx="12">
                  <c:v>23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14</c:v>
                </c:pt>
                <c:pt idx="21">
                  <c:v>1</c:v>
                </c:pt>
                <c:pt idx="22">
                  <c:v>63</c:v>
                </c:pt>
                <c:pt idx="23">
                  <c:v>100</c:v>
                </c:pt>
                <c:pt idx="24">
                  <c:v>26</c:v>
                </c:pt>
                <c:pt idx="25">
                  <c:v>8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5B-4293-ADAD-9DB8F4E39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367939427201761"/>
          <c:y val="8.1192904474168867E-2"/>
          <c:w val="0.28140114717065323"/>
          <c:h val="0.85698402408851337"/>
        </c:manualLayout>
      </c:layout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126457645357"/>
          <c:y val="3.444597701149426E-2"/>
          <c:w val="0.67175122448388391"/>
          <c:h val="0.570014650781478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'RECLAMACIONES '!$F$2</c:f>
              <c:strCache>
                <c:ptCount val="1"/>
                <c:pt idx="0">
                  <c:v>PRESENTADAS</c:v>
                </c:pt>
              </c:strCache>
            </c:strRef>
          </c:tx>
          <c:invertIfNegative val="0"/>
          <c:cat>
            <c:strRef>
              <c:f>'RECLAMACIONES '!$A$3:$E$32</c:f>
              <c:strCache>
                <c:ptCount val="30"/>
                <c:pt idx="0">
                  <c:v>CONCEJALÍA DE ACCIÓN SOCIAL</c:v>
                </c:pt>
                <c:pt idx="1">
                  <c:v>CONCEJALÍA DE CULTURA</c:v>
                </c:pt>
                <c:pt idx="2">
                  <c:v>CONCEJALÍA DE EDUCACIÓN </c:v>
                </c:pt>
                <c:pt idx="3">
                  <c:v>CONCEJALÍA DE MANTENIMIENTO</c:v>
                </c:pt>
                <c:pt idx="4">
                  <c:v>CONCEJALÍA DE PARTICIPACIÓN CIUDADANA</c:v>
                </c:pt>
                <c:pt idx="5">
                  <c:v>CONCEJALÍA DE URBANISMO</c:v>
                </c:pt>
                <c:pt idx="6">
                  <c:v>NEGOCIADO DE FESTEJOS</c:v>
                </c:pt>
                <c:pt idx="7">
                  <c:v>OFICIALÍA MAYOR</c:v>
                </c:pt>
                <c:pt idx="8">
                  <c:v>OFICINA DE ATENCIÓN CIUDADANO</c:v>
                </c:pt>
                <c:pt idx="9">
                  <c:v>OFICINA DE GESTIÓN TRIBUTARIA</c:v>
                </c:pt>
                <c:pt idx="10">
                  <c:v>PARTICIPACIÓN CIUDADANA</c:v>
                </c:pt>
                <c:pt idx="11">
                  <c:v>PATRONATO MUNICIPAL DE DEPORTES</c:v>
                </c:pt>
                <c:pt idx="12">
                  <c:v>POLICÍA LOCAL</c:v>
                </c:pt>
                <c:pt idx="13">
                  <c:v>SECCIÓN DE INFORMÁTICA</c:v>
                </c:pt>
                <c:pt idx="14">
                  <c:v>SERVICIO DE ACCIÓN SOCIAL</c:v>
                </c:pt>
                <c:pt idx="15">
                  <c:v>SERVICIO DE ATENCIÓN AL CIUDADANO</c:v>
                </c:pt>
                <c:pt idx="16">
                  <c:v>SERVICIO DE CULTURA</c:v>
                </c:pt>
                <c:pt idx="17">
                  <c:v>SERVICIO DE CONTROL, DISCIPLINA E INSPEC.</c:v>
                </c:pt>
                <c:pt idx="18">
                  <c:v>SERVICO DE EDUCACIÓN</c:v>
                </c:pt>
                <c:pt idx="19">
                  <c:v>SERVICIO DE GESTIÓN TRIBUTARIA</c:v>
                </c:pt>
                <c:pt idx="20">
                  <c:v>SERVICIO DE INFRAESTRUCTURAS</c:v>
                </c:pt>
                <c:pt idx="21">
                  <c:v>SERVICIO DE LICENCIAS URBANÍSTICAS</c:v>
                </c:pt>
                <c:pt idx="22">
                  <c:v>SERVICIO DE MANTENIMIENTO</c:v>
                </c:pt>
                <c:pt idx="23">
                  <c:v>SERVICIO DE MEDIO AMBIENTE</c:v>
                </c:pt>
                <c:pt idx="24">
                  <c:v>SERVICIO DE MOVILIDAD</c:v>
                </c:pt>
                <c:pt idx="25">
                  <c:v>SERVICIO DE OBRAS</c:v>
                </c:pt>
                <c:pt idx="26">
                  <c:v>SERVICIO DE PERSONAL</c:v>
                </c:pt>
                <c:pt idx="27">
                  <c:v>SERVICIO DE PLANEAMIENTO</c:v>
                </c:pt>
                <c:pt idx="28">
                  <c:v>TESORERÍA</c:v>
                </c:pt>
                <c:pt idx="29">
                  <c:v>TURISMO</c:v>
                </c:pt>
              </c:strCache>
            </c:strRef>
          </c:cat>
          <c:val>
            <c:numRef>
              <c:f>'RECLAMACIONES '!$F$3:$F$32</c:f>
              <c:numCache>
                <c:formatCode>0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29</c:v>
                </c:pt>
                <c:pt idx="10">
                  <c:v>5</c:v>
                </c:pt>
                <c:pt idx="11">
                  <c:v>18</c:v>
                </c:pt>
                <c:pt idx="12">
                  <c:v>28</c:v>
                </c:pt>
                <c:pt idx="13">
                  <c:v>5</c:v>
                </c:pt>
                <c:pt idx="14">
                  <c:v>10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16</c:v>
                </c:pt>
                <c:pt idx="21">
                  <c:v>7</c:v>
                </c:pt>
                <c:pt idx="22">
                  <c:v>66</c:v>
                </c:pt>
                <c:pt idx="23">
                  <c:v>119</c:v>
                </c:pt>
                <c:pt idx="24">
                  <c:v>30</c:v>
                </c:pt>
                <c:pt idx="25">
                  <c:v>14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6-4393-909C-1A96603A4946}"/>
            </c:ext>
          </c:extLst>
        </c:ser>
        <c:ser>
          <c:idx val="1"/>
          <c:order val="1"/>
          <c:tx>
            <c:strRef>
              <c:f>'RECLAMACIONES '!$G$2</c:f>
              <c:strCache>
                <c:ptCount val="1"/>
                <c:pt idx="0">
                  <c:v>TRAMITADAS</c:v>
                </c:pt>
              </c:strCache>
            </c:strRef>
          </c:tx>
          <c:invertIfNegative val="0"/>
          <c:cat>
            <c:strRef>
              <c:f>'RECLAMACIONES '!$A$3:$E$32</c:f>
              <c:strCache>
                <c:ptCount val="30"/>
                <c:pt idx="0">
                  <c:v>CONCEJALÍA DE ACCIÓN SOCIAL</c:v>
                </c:pt>
                <c:pt idx="1">
                  <c:v>CONCEJALÍA DE CULTURA</c:v>
                </c:pt>
                <c:pt idx="2">
                  <c:v>CONCEJALÍA DE EDUCACIÓN </c:v>
                </c:pt>
                <c:pt idx="3">
                  <c:v>CONCEJALÍA DE MANTENIMIENTO</c:v>
                </c:pt>
                <c:pt idx="4">
                  <c:v>CONCEJALÍA DE PARTICIPACIÓN CIUDADANA</c:v>
                </c:pt>
                <c:pt idx="5">
                  <c:v>CONCEJALÍA DE URBANISMO</c:v>
                </c:pt>
                <c:pt idx="6">
                  <c:v>NEGOCIADO DE FESTEJOS</c:v>
                </c:pt>
                <c:pt idx="7">
                  <c:v>OFICIALÍA MAYOR</c:v>
                </c:pt>
                <c:pt idx="8">
                  <c:v>OFICINA DE ATENCIÓN CIUDADANO</c:v>
                </c:pt>
                <c:pt idx="9">
                  <c:v>OFICINA DE GESTIÓN TRIBUTARIA</c:v>
                </c:pt>
                <c:pt idx="10">
                  <c:v>PARTICIPACIÓN CIUDADANA</c:v>
                </c:pt>
                <c:pt idx="11">
                  <c:v>PATRONATO MUNICIPAL DE DEPORTES</c:v>
                </c:pt>
                <c:pt idx="12">
                  <c:v>POLICÍA LOCAL</c:v>
                </c:pt>
                <c:pt idx="13">
                  <c:v>SECCIÓN DE INFORMÁTICA</c:v>
                </c:pt>
                <c:pt idx="14">
                  <c:v>SERVICIO DE ACCIÓN SOCIAL</c:v>
                </c:pt>
                <c:pt idx="15">
                  <c:v>SERVICIO DE ATENCIÓN AL CIUDADANO</c:v>
                </c:pt>
                <c:pt idx="16">
                  <c:v>SERVICIO DE CULTURA</c:v>
                </c:pt>
                <c:pt idx="17">
                  <c:v>SERVICIO DE CONTROL, DISCIPLINA E INSPEC.</c:v>
                </c:pt>
                <c:pt idx="18">
                  <c:v>SERVICO DE EDUCACIÓN</c:v>
                </c:pt>
                <c:pt idx="19">
                  <c:v>SERVICIO DE GESTIÓN TRIBUTARIA</c:v>
                </c:pt>
                <c:pt idx="20">
                  <c:v>SERVICIO DE INFRAESTRUCTURAS</c:v>
                </c:pt>
                <c:pt idx="21">
                  <c:v>SERVICIO DE LICENCIAS URBANÍSTICAS</c:v>
                </c:pt>
                <c:pt idx="22">
                  <c:v>SERVICIO DE MANTENIMIENTO</c:v>
                </c:pt>
                <c:pt idx="23">
                  <c:v>SERVICIO DE MEDIO AMBIENTE</c:v>
                </c:pt>
                <c:pt idx="24">
                  <c:v>SERVICIO DE MOVILIDAD</c:v>
                </c:pt>
                <c:pt idx="25">
                  <c:v>SERVICIO DE OBRAS</c:v>
                </c:pt>
                <c:pt idx="26">
                  <c:v>SERVICIO DE PERSONAL</c:v>
                </c:pt>
                <c:pt idx="27">
                  <c:v>SERVICIO DE PLANEAMIENTO</c:v>
                </c:pt>
                <c:pt idx="28">
                  <c:v>TESORERÍA</c:v>
                </c:pt>
                <c:pt idx="29">
                  <c:v>TURISMO</c:v>
                </c:pt>
              </c:strCache>
            </c:strRef>
          </c:cat>
          <c:val>
            <c:numRef>
              <c:f>'RECLAMACIONES '!$G$3:$G$32</c:f>
              <c:numCache>
                <c:formatCode>0</c:formatCode>
                <c:ptCount val="3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23</c:v>
                </c:pt>
                <c:pt idx="10">
                  <c:v>4</c:v>
                </c:pt>
                <c:pt idx="11">
                  <c:v>17</c:v>
                </c:pt>
                <c:pt idx="12">
                  <c:v>23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14</c:v>
                </c:pt>
                <c:pt idx="21">
                  <c:v>1</c:v>
                </c:pt>
                <c:pt idx="22">
                  <c:v>63</c:v>
                </c:pt>
                <c:pt idx="23">
                  <c:v>100</c:v>
                </c:pt>
                <c:pt idx="24">
                  <c:v>26</c:v>
                </c:pt>
                <c:pt idx="25">
                  <c:v>8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56-4393-909C-1A96603A4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98400"/>
        <c:axId val="95811200"/>
      </c:barChart>
      <c:catAx>
        <c:axId val="98598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811200"/>
        <c:crosses val="autoZero"/>
        <c:auto val="1"/>
        <c:lblAlgn val="ctr"/>
        <c:lblOffset val="100"/>
        <c:noMultiLvlLbl val="0"/>
      </c:catAx>
      <c:valAx>
        <c:axId val="9581120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8598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452628392121876"/>
          <c:y val="0.37264253479106479"/>
          <c:w val="0.10018535508057744"/>
          <c:h val="0.12551492442755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705393533125441E-2"/>
          <c:y val="4.8644935716973668E-2"/>
          <c:w val="0.76626276393948445"/>
          <c:h val="0.65707284774521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SUGERENCIAS!$E$3</c:f>
              <c:strCache>
                <c:ptCount val="1"/>
                <c:pt idx="0">
                  <c:v>PRESENTADAS</c:v>
                </c:pt>
              </c:strCache>
            </c:strRef>
          </c:tx>
          <c:invertIfNegative val="0"/>
          <c:cat>
            <c:strRef>
              <c:f>SUGERENCIAS!$A$4:$D$24</c:f>
              <c:strCache>
                <c:ptCount val="21"/>
                <c:pt idx="0">
                  <c:v>ALCALDÍA </c:v>
                </c:pt>
                <c:pt idx="1">
                  <c:v>C. DE ADMINSITRACIÓN ELECTRÓNICA</c:v>
                </c:pt>
                <c:pt idx="2">
                  <c:v>CONCEJALÍA DE CEMENTERIO</c:v>
                </c:pt>
                <c:pt idx="3">
                  <c:v>CONCEJALÍA DE FESTEJOS</c:v>
                </c:pt>
                <c:pt idx="4">
                  <c:v>C. PARTICIPACIÓN CIUDADANA</c:v>
                </c:pt>
                <c:pt idx="5">
                  <c:v>CONCEJALÍA DE SOSTENIBILIDAD</c:v>
                </c:pt>
                <c:pt idx="6">
                  <c:v>NEGOCIADO DE FESTEJOS</c:v>
                </c:pt>
                <c:pt idx="7">
                  <c:v>OFICINA DE GESTIÓN TRIBUTARIA</c:v>
                </c:pt>
                <c:pt idx="8">
                  <c:v>PATRONATO MUNICIPAL DE DEPORTES</c:v>
                </c:pt>
                <c:pt idx="9">
                  <c:v>POLICÍA LOCAL</c:v>
                </c:pt>
                <c:pt idx="10">
                  <c:v>SECCIÓN DE INFORMÁTICA</c:v>
                </c:pt>
                <c:pt idx="11">
                  <c:v>SERVICIO DE ACCIÓN SOCIAL</c:v>
                </c:pt>
                <c:pt idx="12">
                  <c:v>SERVICIO DE ATENCIÓN AL CIUDADANO</c:v>
                </c:pt>
                <c:pt idx="13">
                  <c:v>SERVICIO DE CONTROL, DISC. E INSPECC.</c:v>
                </c:pt>
                <c:pt idx="14">
                  <c:v>SERVICIO DE CULTURA</c:v>
                </c:pt>
                <c:pt idx="15">
                  <c:v>SERVICIO DE INFRAESTRUCTURAS</c:v>
                </c:pt>
                <c:pt idx="16">
                  <c:v>SERVICIO DE INSPECCIÓN TRIBUTARIA</c:v>
                </c:pt>
                <c:pt idx="17">
                  <c:v>SERVICIO DE MANTENIMIENTO</c:v>
                </c:pt>
                <c:pt idx="18">
                  <c:v>SERVICIO DE MEDIO AMBIENTE</c:v>
                </c:pt>
                <c:pt idx="19">
                  <c:v>SERVICIO DE MOVILIDAD</c:v>
                </c:pt>
                <c:pt idx="20">
                  <c:v>SERVICIO DE OBRAS</c:v>
                </c:pt>
              </c:strCache>
            </c:strRef>
          </c:cat>
          <c:val>
            <c:numRef>
              <c:f>SUGERENCIAS!$E$4:$E$24</c:f>
              <c:numCache>
                <c:formatCode>General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10</c:v>
                </c:pt>
                <c:pt idx="18">
                  <c:v>26</c:v>
                </c:pt>
                <c:pt idx="19">
                  <c:v>24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1-41F6-A204-7D0A0EBBA4B5}"/>
            </c:ext>
          </c:extLst>
        </c:ser>
        <c:ser>
          <c:idx val="1"/>
          <c:order val="1"/>
          <c:tx>
            <c:strRef>
              <c:f>SUGERENCIAS!$F$3</c:f>
              <c:strCache>
                <c:ptCount val="1"/>
                <c:pt idx="0">
                  <c:v>TRAMITADAS</c:v>
                </c:pt>
              </c:strCache>
            </c:strRef>
          </c:tx>
          <c:invertIfNegative val="0"/>
          <c:cat>
            <c:strRef>
              <c:f>SUGERENCIAS!$A$4:$D$24</c:f>
              <c:strCache>
                <c:ptCount val="21"/>
                <c:pt idx="0">
                  <c:v>ALCALDÍA </c:v>
                </c:pt>
                <c:pt idx="1">
                  <c:v>C. DE ADMINSITRACIÓN ELECTRÓNICA</c:v>
                </c:pt>
                <c:pt idx="2">
                  <c:v>CONCEJALÍA DE CEMENTERIO</c:v>
                </c:pt>
                <c:pt idx="3">
                  <c:v>CONCEJALÍA DE FESTEJOS</c:v>
                </c:pt>
                <c:pt idx="4">
                  <c:v>C. PARTICIPACIÓN CIUDADANA</c:v>
                </c:pt>
                <c:pt idx="5">
                  <c:v>CONCEJALÍA DE SOSTENIBILIDAD</c:v>
                </c:pt>
                <c:pt idx="6">
                  <c:v>NEGOCIADO DE FESTEJOS</c:v>
                </c:pt>
                <c:pt idx="7">
                  <c:v>OFICINA DE GESTIÓN TRIBUTARIA</c:v>
                </c:pt>
                <c:pt idx="8">
                  <c:v>PATRONATO MUNICIPAL DE DEPORTES</c:v>
                </c:pt>
                <c:pt idx="9">
                  <c:v>POLICÍA LOCAL</c:v>
                </c:pt>
                <c:pt idx="10">
                  <c:v>SECCIÓN DE INFORMÁTICA</c:v>
                </c:pt>
                <c:pt idx="11">
                  <c:v>SERVICIO DE ACCIÓN SOCIAL</c:v>
                </c:pt>
                <c:pt idx="12">
                  <c:v>SERVICIO DE ATENCIÓN AL CIUDADANO</c:v>
                </c:pt>
                <c:pt idx="13">
                  <c:v>SERVICIO DE CONTROL, DISC. E INSPECC.</c:v>
                </c:pt>
                <c:pt idx="14">
                  <c:v>SERVICIO DE CULTURA</c:v>
                </c:pt>
                <c:pt idx="15">
                  <c:v>SERVICIO DE INFRAESTRUCTURAS</c:v>
                </c:pt>
                <c:pt idx="16">
                  <c:v>SERVICIO DE INSPECCIÓN TRIBUTARIA</c:v>
                </c:pt>
                <c:pt idx="17">
                  <c:v>SERVICIO DE MANTENIMIENTO</c:v>
                </c:pt>
                <c:pt idx="18">
                  <c:v>SERVICIO DE MEDIO AMBIENTE</c:v>
                </c:pt>
                <c:pt idx="19">
                  <c:v>SERVICIO DE MOVILIDAD</c:v>
                </c:pt>
                <c:pt idx="20">
                  <c:v>SERVICIO DE OBRAS</c:v>
                </c:pt>
              </c:strCache>
            </c:strRef>
          </c:cat>
          <c:val>
            <c:numRef>
              <c:f>SUGERENCIAS!$F$4:$F$24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9</c:v>
                </c:pt>
                <c:pt idx="18">
                  <c:v>20</c:v>
                </c:pt>
                <c:pt idx="19">
                  <c:v>23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71-41F6-A204-7D0A0EBBA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31168"/>
        <c:axId val="100040704"/>
      </c:barChart>
      <c:catAx>
        <c:axId val="98631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0040704"/>
        <c:crosses val="autoZero"/>
        <c:auto val="1"/>
        <c:lblAlgn val="ctr"/>
        <c:lblOffset val="100"/>
        <c:noMultiLvlLbl val="0"/>
      </c:catAx>
      <c:valAx>
        <c:axId val="100040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631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Nº  SUGERENCIAS AÑO 2022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SUGERENCIAS!$A$1</c:f>
              <c:strCache>
                <c:ptCount val="1"/>
                <c:pt idx="0">
                  <c:v>Nº  SUGERENCIAS AÑO 2022</c:v>
                </c:pt>
              </c:strCache>
            </c:strRef>
          </c:tx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6E-4833-ACFC-95F634036B7A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6E-4833-ACFC-95F634036B7A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6E-4833-ACFC-95F634036B7A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6E-4833-ACFC-95F634036B7A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6E-4833-ACFC-95F634036B7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6E-4833-ACFC-95F634036B7A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6E-4833-ACFC-95F634036B7A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6E-4833-ACFC-95F634036B7A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6E-4833-ACFC-95F634036B7A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6E-4833-ACFC-95F634036B7A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16E-4833-ACFC-95F634036B7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6E-4833-ACFC-95F634036B7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16E-4833-ACFC-95F634036B7A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16E-4833-ACFC-95F634036B7A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16E-4833-ACFC-95F634036B7A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16E-4833-ACFC-95F634036B7A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16E-4833-ACFC-95F634036B7A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16E-4833-ACFC-95F634036B7A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16E-4833-ACFC-95F634036B7A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6E-4833-ACFC-95F634036B7A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6E-4833-ACFC-95F634036B7A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6E-4833-ACFC-95F634036B7A}"/>
                </c:ext>
              </c:extLst>
            </c:dLbl>
            <c:dLbl>
              <c:idx val="2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16E-4833-ACFC-95F634036B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SUGERENCIAS!$A$4:$A$24</c:f>
              <c:strCache>
                <c:ptCount val="21"/>
                <c:pt idx="0">
                  <c:v>ALCALDÍA </c:v>
                </c:pt>
                <c:pt idx="1">
                  <c:v>C. DE ADMINSITRACIÓN ELECTRÓNICA</c:v>
                </c:pt>
                <c:pt idx="2">
                  <c:v>CONCEJALÍA DE CEMENTERIO</c:v>
                </c:pt>
                <c:pt idx="3">
                  <c:v>CONCEJALÍA DE FESTEJOS</c:v>
                </c:pt>
                <c:pt idx="4">
                  <c:v>C. PARTICIPACIÓN CIUDADANA</c:v>
                </c:pt>
                <c:pt idx="5">
                  <c:v>CONCEJALÍA DE SOSTENIBILIDAD</c:v>
                </c:pt>
                <c:pt idx="6">
                  <c:v>NEGOCIADO DE FESTEJOS</c:v>
                </c:pt>
                <c:pt idx="7">
                  <c:v>OFICINA DE GESTIÓN TRIBUTARIA</c:v>
                </c:pt>
                <c:pt idx="8">
                  <c:v>PATRONATO MUNICIPAL DE DEPORTES</c:v>
                </c:pt>
                <c:pt idx="9">
                  <c:v>POLICÍA LOCAL</c:v>
                </c:pt>
                <c:pt idx="10">
                  <c:v>SECCIÓN DE INFORMÁTICA</c:v>
                </c:pt>
                <c:pt idx="11">
                  <c:v>SERVICIO DE ACCIÓN SOCIAL</c:v>
                </c:pt>
                <c:pt idx="12">
                  <c:v>SERVICIO DE ATENCIÓN AL CIUDADANO</c:v>
                </c:pt>
                <c:pt idx="13">
                  <c:v>SERVICIO DE CONTROL, DISC. E INSPECC.</c:v>
                </c:pt>
                <c:pt idx="14">
                  <c:v>SERVICIO DE CULTURA</c:v>
                </c:pt>
                <c:pt idx="15">
                  <c:v>SERVICIO DE INFRAESTRUCTURAS</c:v>
                </c:pt>
                <c:pt idx="16">
                  <c:v>SERVICIO DE INSPECCIÓN TRIBUTARIA</c:v>
                </c:pt>
                <c:pt idx="17">
                  <c:v>SERVICIO DE MANTENIMIENTO</c:v>
                </c:pt>
                <c:pt idx="18">
                  <c:v>SERVICIO DE MEDIO AMBIENTE</c:v>
                </c:pt>
                <c:pt idx="19">
                  <c:v>SERVICIO DE MOVILIDAD</c:v>
                </c:pt>
                <c:pt idx="20">
                  <c:v>SERVICIO DE OBRAS</c:v>
                </c:pt>
              </c:strCache>
            </c:strRef>
          </c:cat>
          <c:val>
            <c:numRef>
              <c:f>SUGERENCIAS!$E$4:$E$24</c:f>
              <c:numCache>
                <c:formatCode>General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10</c:v>
                </c:pt>
                <c:pt idx="18">
                  <c:v>26</c:v>
                </c:pt>
                <c:pt idx="19">
                  <c:v>24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16E-4833-ACFC-95F634036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'COMPARATIVA POR AÑOS'!$B$2</c:f>
              <c:strCache>
                <c:ptCount val="1"/>
                <c:pt idx="0">
                  <c:v>RECLAMACIONES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'COMPARATIVA POR AÑOS'!$A$3:$A$16</c:f>
              <c:strCache>
                <c:ptCount val="14"/>
                <c:pt idx="0">
                  <c:v>AÑOS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'COMPARATIVA POR AÑOS'!$B$3:$B$16</c:f>
              <c:numCache>
                <c:formatCode>General</c:formatCode>
                <c:ptCount val="14"/>
                <c:pt idx="1">
                  <c:v>413</c:v>
                </c:pt>
                <c:pt idx="2">
                  <c:v>378</c:v>
                </c:pt>
                <c:pt idx="3">
                  <c:v>288</c:v>
                </c:pt>
                <c:pt idx="4">
                  <c:v>360</c:v>
                </c:pt>
                <c:pt idx="5">
                  <c:v>380</c:v>
                </c:pt>
                <c:pt idx="6">
                  <c:v>396</c:v>
                </c:pt>
                <c:pt idx="7">
                  <c:v>398</c:v>
                </c:pt>
                <c:pt idx="8">
                  <c:v>459</c:v>
                </c:pt>
                <c:pt idx="9">
                  <c:v>522</c:v>
                </c:pt>
                <c:pt idx="10">
                  <c:v>505</c:v>
                </c:pt>
                <c:pt idx="11">
                  <c:v>341</c:v>
                </c:pt>
                <c:pt idx="12">
                  <c:v>401</c:v>
                </c:pt>
                <c:pt idx="13" formatCode="0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9-4A50-B2C9-4DF50AE3DCF0}"/>
            </c:ext>
          </c:extLst>
        </c:ser>
        <c:ser>
          <c:idx val="1"/>
          <c:order val="1"/>
          <c:tx>
            <c:strRef>
              <c:f>'COMPARATIVA POR AÑOS'!$C$2</c:f>
              <c:strCache>
                <c:ptCount val="1"/>
                <c:pt idx="0">
                  <c:v>SUGERENCIAS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'COMPARATIVA POR AÑOS'!$A$3:$A$16</c:f>
              <c:strCache>
                <c:ptCount val="14"/>
                <c:pt idx="0">
                  <c:v>AÑOS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'COMPARATIVA POR AÑOS'!$C$3:$C$16</c:f>
              <c:numCache>
                <c:formatCode>General</c:formatCode>
                <c:ptCount val="14"/>
                <c:pt idx="1">
                  <c:v>108</c:v>
                </c:pt>
                <c:pt idx="2">
                  <c:v>105</c:v>
                </c:pt>
                <c:pt idx="3">
                  <c:v>54</c:v>
                </c:pt>
                <c:pt idx="4">
                  <c:v>86</c:v>
                </c:pt>
                <c:pt idx="5">
                  <c:v>75</c:v>
                </c:pt>
                <c:pt idx="6">
                  <c:v>122</c:v>
                </c:pt>
                <c:pt idx="7">
                  <c:v>126</c:v>
                </c:pt>
                <c:pt idx="8">
                  <c:v>119</c:v>
                </c:pt>
                <c:pt idx="9">
                  <c:v>93</c:v>
                </c:pt>
                <c:pt idx="10">
                  <c:v>82</c:v>
                </c:pt>
                <c:pt idx="11">
                  <c:v>90</c:v>
                </c:pt>
                <c:pt idx="12">
                  <c:v>114</c:v>
                </c:pt>
                <c:pt idx="13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9-4A50-B2C9-4DF50AE3D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22176"/>
        <c:axId val="100044160"/>
      </c:barChart>
      <c:catAx>
        <c:axId val="100722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0044160"/>
        <c:crosses val="autoZero"/>
        <c:auto val="1"/>
        <c:lblAlgn val="ctr"/>
        <c:lblOffset val="100"/>
        <c:noMultiLvlLbl val="0"/>
      </c:catAx>
      <c:valAx>
        <c:axId val="100044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722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1"/>
          <c:order val="1"/>
          <c:tx>
            <c:strRef>
              <c:f>'COMPARATIVA POR AÑOS'!$C$2</c:f>
              <c:strCache>
                <c:ptCount val="1"/>
                <c:pt idx="0">
                  <c:v>SUGERENCIAS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'COMPARATIVA POR AÑOS'!$A$3:$A$16</c:f>
              <c:strCache>
                <c:ptCount val="14"/>
                <c:pt idx="0">
                  <c:v>AÑOS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'COMPARATIVA POR AÑOS'!$C$3:$C$16</c:f>
              <c:numCache>
                <c:formatCode>General</c:formatCode>
                <c:ptCount val="14"/>
                <c:pt idx="1">
                  <c:v>108</c:v>
                </c:pt>
                <c:pt idx="2">
                  <c:v>105</c:v>
                </c:pt>
                <c:pt idx="3">
                  <c:v>54</c:v>
                </c:pt>
                <c:pt idx="4">
                  <c:v>86</c:v>
                </c:pt>
                <c:pt idx="5">
                  <c:v>75</c:v>
                </c:pt>
                <c:pt idx="6">
                  <c:v>122</c:v>
                </c:pt>
                <c:pt idx="7">
                  <c:v>126</c:v>
                </c:pt>
                <c:pt idx="8">
                  <c:v>119</c:v>
                </c:pt>
                <c:pt idx="9">
                  <c:v>93</c:v>
                </c:pt>
                <c:pt idx="10">
                  <c:v>82</c:v>
                </c:pt>
                <c:pt idx="11">
                  <c:v>90</c:v>
                </c:pt>
                <c:pt idx="12">
                  <c:v>114</c:v>
                </c:pt>
                <c:pt idx="13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40-4433-BEE3-FADF86C34C0F}"/>
            </c:ext>
          </c:extLst>
        </c:ser>
        <c:ser>
          <c:idx val="0"/>
          <c:order val="0"/>
          <c:tx>
            <c:strRef>
              <c:f>'COMPARATIVA POR AÑOS'!$B$2</c:f>
              <c:strCache>
                <c:ptCount val="1"/>
                <c:pt idx="0">
                  <c:v>RECLAMACIONES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'COMPARATIVA POR AÑOS'!$A$3:$A$16</c:f>
              <c:strCache>
                <c:ptCount val="14"/>
                <c:pt idx="0">
                  <c:v>AÑOS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'COMPARATIVA POR AÑOS'!$B$3:$B$16</c:f>
              <c:numCache>
                <c:formatCode>General</c:formatCode>
                <c:ptCount val="14"/>
                <c:pt idx="1">
                  <c:v>413</c:v>
                </c:pt>
                <c:pt idx="2">
                  <c:v>378</c:v>
                </c:pt>
                <c:pt idx="3">
                  <c:v>288</c:v>
                </c:pt>
                <c:pt idx="4">
                  <c:v>360</c:v>
                </c:pt>
                <c:pt idx="5">
                  <c:v>380</c:v>
                </c:pt>
                <c:pt idx="6">
                  <c:v>396</c:v>
                </c:pt>
                <c:pt idx="7">
                  <c:v>398</c:v>
                </c:pt>
                <c:pt idx="8">
                  <c:v>459</c:v>
                </c:pt>
                <c:pt idx="9">
                  <c:v>522</c:v>
                </c:pt>
                <c:pt idx="10">
                  <c:v>505</c:v>
                </c:pt>
                <c:pt idx="11">
                  <c:v>341</c:v>
                </c:pt>
                <c:pt idx="12">
                  <c:v>401</c:v>
                </c:pt>
                <c:pt idx="13" formatCode="0">
                  <c:v>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40-4433-BEE3-FADF86C34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24224"/>
        <c:axId val="100046464"/>
      </c:lineChart>
      <c:catAx>
        <c:axId val="100724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0046464"/>
        <c:crosses val="autoZero"/>
        <c:auto val="1"/>
        <c:lblAlgn val="ctr"/>
        <c:lblOffset val="100"/>
        <c:noMultiLvlLbl val="0"/>
      </c:catAx>
      <c:valAx>
        <c:axId val="100046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72422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4342930416145E-2"/>
          <c:y val="8.6882865934628378E-2"/>
          <c:w val="0.65560918434813964"/>
          <c:h val="0.804844166778403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'COMPARATIVA POR TRIMESTRES'!$B$2</c:f>
              <c:strCache>
                <c:ptCount val="1"/>
                <c:pt idx="0">
                  <c:v>RECLAMACIONES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'COMPARATIVA POR TRIMESTRES'!$A$3:$A$7</c:f>
              <c:strCache>
                <c:ptCount val="5"/>
                <c:pt idx="0">
                  <c:v>TRIMESTRES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'COMPARATIVA POR TRIMESTRES'!$B$3:$B$7</c:f>
              <c:numCache>
                <c:formatCode>General</c:formatCode>
                <c:ptCount val="5"/>
                <c:pt idx="1">
                  <c:v>77</c:v>
                </c:pt>
                <c:pt idx="2">
                  <c:v>112</c:v>
                </c:pt>
                <c:pt idx="3">
                  <c:v>123</c:v>
                </c:pt>
                <c:pt idx="4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3-45D0-A8DB-03DF24463CB4}"/>
            </c:ext>
          </c:extLst>
        </c:ser>
        <c:ser>
          <c:idx val="1"/>
          <c:order val="1"/>
          <c:tx>
            <c:strRef>
              <c:f>'COMPARATIVA POR TRIMESTRES'!$C$2</c:f>
              <c:strCache>
                <c:ptCount val="1"/>
                <c:pt idx="0">
                  <c:v>SUGERENCIAS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'COMPARATIVA POR TRIMESTRES'!$A$3:$A$7</c:f>
              <c:strCache>
                <c:ptCount val="5"/>
                <c:pt idx="0">
                  <c:v>TRIMESTRES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'COMPARATIVA POR TRIMESTRES'!$C$3:$C$7</c:f>
              <c:numCache>
                <c:formatCode>General</c:formatCode>
                <c:ptCount val="5"/>
                <c:pt idx="1">
                  <c:v>25</c:v>
                </c:pt>
                <c:pt idx="2">
                  <c:v>21</c:v>
                </c:pt>
                <c:pt idx="3">
                  <c:v>24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3-45D0-A8DB-03DF24463CB4}"/>
            </c:ext>
          </c:extLst>
        </c:ser>
        <c:ser>
          <c:idx val="2"/>
          <c:order val="2"/>
          <c:tx>
            <c:strRef>
              <c:f>'COMPARATIVA POR TRIMESTRES'!$D$2</c:f>
              <c:strCache>
                <c:ptCount val="1"/>
              </c:strCache>
            </c:strRef>
          </c:tx>
          <c:invertIfNegative val="0"/>
          <c:cat>
            <c:strRef>
              <c:f>'COMPARATIVA POR TRIMESTRES'!$A$3:$A$7</c:f>
              <c:strCache>
                <c:ptCount val="5"/>
                <c:pt idx="0">
                  <c:v>TRIMESTRES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'COMPARATIVA POR TRIMESTRES'!$D$3:$D$7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0E53-45D0-A8DB-03DF24463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33632"/>
        <c:axId val="101138432"/>
      </c:barChart>
      <c:catAx>
        <c:axId val="100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1138432"/>
        <c:crosses val="autoZero"/>
        <c:auto val="1"/>
        <c:lblAlgn val="ctr"/>
        <c:lblOffset val="100"/>
        <c:noMultiLvlLbl val="0"/>
      </c:catAx>
      <c:valAx>
        <c:axId val="101138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933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33398950131248"/>
          <c:y val="0.40683143773694963"/>
          <c:w val="0.22228947526597342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4342930416145E-2"/>
          <c:y val="8.6882865934628378E-2"/>
          <c:w val="0.65560918434813964"/>
          <c:h val="0.804844166778403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'COMPARATIVA POR TRIMESTRES'!$B$2</c:f>
              <c:strCache>
                <c:ptCount val="1"/>
                <c:pt idx="0">
                  <c:v>RECLAMACIONES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'COMPARATIVA POR TRIMESTRES'!$A$3:$A$7</c:f>
              <c:strCache>
                <c:ptCount val="5"/>
                <c:pt idx="0">
                  <c:v>TRIMESTRES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'COMPARATIVA POR TRIMESTRES'!$B$3:$B$7</c:f>
              <c:numCache>
                <c:formatCode>General</c:formatCode>
                <c:ptCount val="5"/>
                <c:pt idx="1">
                  <c:v>77</c:v>
                </c:pt>
                <c:pt idx="2">
                  <c:v>112</c:v>
                </c:pt>
                <c:pt idx="3">
                  <c:v>123</c:v>
                </c:pt>
                <c:pt idx="4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3-45D0-A8DB-03DF24463CB4}"/>
            </c:ext>
          </c:extLst>
        </c:ser>
        <c:ser>
          <c:idx val="1"/>
          <c:order val="1"/>
          <c:tx>
            <c:strRef>
              <c:f>'COMPARATIVA POR TRIMESTRES'!$C$2</c:f>
              <c:strCache>
                <c:ptCount val="1"/>
                <c:pt idx="0">
                  <c:v>SUGERENCIAS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'COMPARATIVA POR TRIMESTRES'!$A$3:$A$7</c:f>
              <c:strCache>
                <c:ptCount val="5"/>
                <c:pt idx="0">
                  <c:v>TRIMESTRES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'COMPARATIVA POR TRIMESTRES'!$C$3:$C$7</c:f>
              <c:numCache>
                <c:formatCode>General</c:formatCode>
                <c:ptCount val="5"/>
                <c:pt idx="1">
                  <c:v>25</c:v>
                </c:pt>
                <c:pt idx="2">
                  <c:v>21</c:v>
                </c:pt>
                <c:pt idx="3">
                  <c:v>24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3-45D0-A8DB-03DF24463CB4}"/>
            </c:ext>
          </c:extLst>
        </c:ser>
        <c:ser>
          <c:idx val="2"/>
          <c:order val="2"/>
          <c:tx>
            <c:strRef>
              <c:f>'COMPARATIVA POR TRIMESTRES'!$D$2</c:f>
              <c:strCache>
                <c:ptCount val="1"/>
              </c:strCache>
            </c:strRef>
          </c:tx>
          <c:invertIfNegative val="0"/>
          <c:cat>
            <c:strRef>
              <c:f>'COMPARATIVA POR TRIMESTRES'!$A$3:$A$7</c:f>
              <c:strCache>
                <c:ptCount val="5"/>
                <c:pt idx="0">
                  <c:v>TRIMESTRES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'COMPARATIVA POR TRIMESTRES'!$D$3:$D$7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0E53-45D0-A8DB-03DF24463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33632"/>
        <c:axId val="101138432"/>
      </c:barChart>
      <c:catAx>
        <c:axId val="100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1138432"/>
        <c:crosses val="autoZero"/>
        <c:auto val="1"/>
        <c:lblAlgn val="ctr"/>
        <c:lblOffset val="100"/>
        <c:noMultiLvlLbl val="0"/>
      </c:catAx>
      <c:valAx>
        <c:axId val="101138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933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33398950131248"/>
          <c:y val="0.40683143773694963"/>
          <c:w val="0.22228947526597342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75</xdr:row>
      <xdr:rowOff>19047</xdr:rowOff>
    </xdr:from>
    <xdr:to>
      <xdr:col>14</xdr:col>
      <xdr:colOff>104775</xdr:colOff>
      <xdr:row>151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285749</xdr:colOff>
      <xdr:row>37</xdr:row>
      <xdr:rowOff>76199</xdr:rowOff>
    </xdr:from>
    <xdr:to>
      <xdr:col>15</xdr:col>
      <xdr:colOff>485775</xdr:colOff>
      <xdr:row>72</xdr:row>
      <xdr:rowOff>28574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0.82604</cdr:x>
      <cdr:y>0.26069</cdr:y>
    </cdr:from>
    <cdr:to>
      <cdr:x>0.99105</cdr:x>
      <cdr:y>0.3931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915275" y="1800225"/>
          <a:ext cx="15811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400" b="1"/>
            <a:t>RECLAMACIONES</a:t>
          </a:r>
        </a:p>
        <a:p xmlns:a="http://schemas.openxmlformats.org/drawingml/2006/main">
          <a:r>
            <a:rPr lang="es-ES" sz="1400" b="1"/>
            <a:t>AÑO 2022</a:t>
          </a:r>
        </a:p>
        <a:p xmlns:a="http://schemas.openxmlformats.org/drawingml/2006/main">
          <a:endParaRPr lang="es-ES" sz="1400" b="1"/>
        </a:p>
        <a:p xmlns:a="http://schemas.openxmlformats.org/drawingml/2006/main">
          <a:endParaRPr lang="es-ES" sz="14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542924</xdr:colOff>
      <xdr:row>30</xdr:row>
      <xdr:rowOff>133350</xdr:rowOff>
    </xdr:from>
    <xdr:to>
      <xdr:col>15</xdr:col>
      <xdr:colOff>600075</xdr:colOff>
      <xdr:row>59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714375</xdr:colOff>
      <xdr:row>62</xdr:row>
      <xdr:rowOff>166685</xdr:rowOff>
    </xdr:from>
    <xdr:to>
      <xdr:col>12</xdr:col>
      <xdr:colOff>685799</xdr:colOff>
      <xdr:row>115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0.8885</cdr:x>
      <cdr:y>0.81488</cdr:y>
    </cdr:from>
    <cdr:to>
      <cdr:x>1</cdr:x>
      <cdr:y>0.98911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334251" y="42767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0.85598</cdr:x>
      <cdr:y>0.82577</cdr:y>
    </cdr:from>
    <cdr:to>
      <cdr:x>0.96748</cdr:x>
      <cdr:y>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019926" y="4495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0.8223</cdr:x>
      <cdr:y>0.2196</cdr:y>
    </cdr:from>
    <cdr:to>
      <cdr:x>1</cdr:x>
      <cdr:y>0.43739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7848073" y="1152503"/>
          <a:ext cx="1695978" cy="1143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400" b="1"/>
            <a:t>         </a:t>
          </a:r>
        </a:p>
        <a:p xmlns:a="http://schemas.openxmlformats.org/drawingml/2006/main">
          <a:r>
            <a:rPr lang="es-ES" sz="1400" b="1" baseline="0"/>
            <a:t>          </a:t>
          </a:r>
          <a:r>
            <a:rPr lang="es-ES" sz="1400" b="1"/>
            <a:t>SUGERENCIAS</a:t>
          </a:r>
        </a:p>
        <a:p xmlns:a="http://schemas.openxmlformats.org/drawingml/2006/main">
          <a:r>
            <a:rPr lang="es-ES" sz="1400" b="1"/>
            <a:t>            AÑO 2.022</a:t>
          </a:r>
        </a:p>
        <a:p xmlns:a="http://schemas.openxmlformats.org/drawingml/2006/main">
          <a:endParaRPr lang="es-ES" sz="14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1076325</xdr:colOff>
      <xdr:row>17</xdr:row>
      <xdr:rowOff>71437</xdr:rowOff>
    </xdr:from>
    <xdr:to>
      <xdr:col>11</xdr:col>
      <xdr:colOff>333375</xdr:colOff>
      <xdr:row>36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1095375</xdr:colOff>
      <xdr:row>38</xdr:row>
      <xdr:rowOff>57151</xdr:rowOff>
    </xdr:from>
    <xdr:to>
      <xdr:col>11</xdr:col>
      <xdr:colOff>276225</xdr:colOff>
      <xdr:row>57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10</xdr:row>
      <xdr:rowOff>104774</xdr:rowOff>
    </xdr:from>
    <xdr:to>
      <xdr:col>11</xdr:col>
      <xdr:colOff>95250</xdr:colOff>
      <xdr:row>28</xdr:row>
      <xdr:rowOff>76199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590550</xdr:colOff>
      <xdr:row>11</xdr:row>
      <xdr:rowOff>66674</xdr:rowOff>
    </xdr:from>
    <xdr:to>
      <xdr:col>11</xdr:col>
      <xdr:colOff>247650</xdr:colOff>
      <xdr:row>29</xdr:row>
      <xdr:rowOff>38099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9E39A0F7-4C09-DA81-43C2-34AF2C29B9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</cdr:x>
      <cdr:y>0.58507</cdr:y>
    </cdr:from>
    <cdr:to>
      <cdr:x>1</cdr:x>
      <cdr:y>0.74479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57600" y="1604963"/>
          <a:ext cx="914400" cy="4381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100" b="1"/>
            <a:t>EVOLUCIÓN </a:t>
          </a:r>
        </a:p>
        <a:p xmlns:a="http://schemas.openxmlformats.org/drawingml/2006/main">
          <a:r>
            <a:rPr lang="es-ES" sz="1100" b="1"/>
            <a:t>TRIMESTRAL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</cdr:x>
      <cdr:y>0.58507</cdr:y>
    </cdr:from>
    <cdr:to>
      <cdr:x>1</cdr:x>
      <cdr:y>0.74479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57600" y="1604963"/>
          <a:ext cx="914400" cy="4381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100" b="1"/>
            <a:t>EVOLUCIÓN </a:t>
          </a:r>
        </a:p>
        <a:p xmlns:a="http://schemas.openxmlformats.org/drawingml/2006/main">
          <a:r>
            <a:rPr lang="es-ES" sz="1100" b="1"/>
            <a:t>TRIMESTRAL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7"/>
  <sheetViews>
    <sheetView topLeftCell="A34" workbookViewId="0">
      <selection activeCell="A2" sqref="A2:G34"/>
    </sheetView>
  </sheetViews>
  <sheetFormatPr baseColWidth="10" defaultRowHeight="15" x14ac:dyDescent="0.25"/>
  <cols>
    <col min="5" max="5" width="4.140625" customWidth="1"/>
    <col min="6" max="6" width="13.5703125" customWidth="1"/>
    <col min="7" max="7" width="12" customWidth="1"/>
    <col min="16" max="16" width="13.140625" customWidth="1"/>
    <col min="17" max="17" width="12.85546875" customWidth="1"/>
  </cols>
  <sheetData>
    <row r="1" spans="1:7" ht="29.25" customHeight="1" x14ac:dyDescent="0.25">
      <c r="A1" s="55" t="s">
        <v>30</v>
      </c>
      <c r="B1" s="54"/>
      <c r="C1" s="54"/>
      <c r="D1" s="54"/>
      <c r="E1" s="54"/>
      <c r="F1" s="56"/>
      <c r="G1" s="56"/>
    </row>
    <row r="2" spans="1:7" x14ac:dyDescent="0.25">
      <c r="A2" s="53"/>
      <c r="B2" s="54"/>
      <c r="C2" s="54"/>
      <c r="D2" s="54"/>
      <c r="E2" s="54"/>
      <c r="F2" s="32" t="s">
        <v>2</v>
      </c>
      <c r="G2" s="33" t="s">
        <v>3</v>
      </c>
    </row>
    <row r="3" spans="1:7" x14ac:dyDescent="0.25">
      <c r="A3" s="50" t="str">
        <f t="shared" ref="A3" si="0">B206</f>
        <v>CONCEJALÍA DE ACCIÓN SOCIAL</v>
      </c>
      <c r="B3" s="51"/>
      <c r="C3" s="51"/>
      <c r="D3" s="51"/>
      <c r="E3" s="52"/>
      <c r="F3" s="34">
        <f t="shared" ref="F3:G28" si="1">G206</f>
        <v>1</v>
      </c>
      <c r="G3" s="35">
        <f t="shared" si="1"/>
        <v>0</v>
      </c>
    </row>
    <row r="4" spans="1:7" ht="15" customHeight="1" x14ac:dyDescent="0.25">
      <c r="A4" s="50" t="str">
        <f t="shared" ref="A4:A28" si="2">B207</f>
        <v>CONCEJALÍA DE CULTURA</v>
      </c>
      <c r="B4" s="51"/>
      <c r="C4" s="51"/>
      <c r="D4" s="51"/>
      <c r="E4" s="52"/>
      <c r="F4" s="34">
        <f t="shared" si="1"/>
        <v>2</v>
      </c>
      <c r="G4" s="35">
        <f t="shared" si="1"/>
        <v>1</v>
      </c>
    </row>
    <row r="5" spans="1:7" ht="15" customHeight="1" x14ac:dyDescent="0.25">
      <c r="A5" s="50" t="str">
        <f t="shared" si="2"/>
        <v xml:space="preserve">CONCEJALÍA DE EDUCACIÓN </v>
      </c>
      <c r="B5" s="51"/>
      <c r="C5" s="51"/>
      <c r="D5" s="51"/>
      <c r="E5" s="52"/>
      <c r="F5" s="34">
        <f t="shared" si="1"/>
        <v>1</v>
      </c>
      <c r="G5" s="35">
        <f t="shared" si="1"/>
        <v>0</v>
      </c>
    </row>
    <row r="6" spans="1:7" ht="15" customHeight="1" x14ac:dyDescent="0.25">
      <c r="A6" s="50" t="str">
        <f t="shared" si="2"/>
        <v>CONCEJALÍA DE MANTENIMIENTO</v>
      </c>
      <c r="B6" s="51"/>
      <c r="C6" s="51"/>
      <c r="D6" s="51"/>
      <c r="E6" s="52"/>
      <c r="F6" s="34">
        <f t="shared" si="1"/>
        <v>2</v>
      </c>
      <c r="G6" s="35">
        <f t="shared" si="1"/>
        <v>0</v>
      </c>
    </row>
    <row r="7" spans="1:7" x14ac:dyDescent="0.25">
      <c r="A7" s="50" t="str">
        <f t="shared" si="2"/>
        <v>CONCEJALÍA DE PARTICIPACIÓN CIUDADANA</v>
      </c>
      <c r="B7" s="51"/>
      <c r="C7" s="51"/>
      <c r="D7" s="51"/>
      <c r="E7" s="52"/>
      <c r="F7" s="34">
        <f t="shared" si="1"/>
        <v>2</v>
      </c>
      <c r="G7" s="35">
        <f t="shared" si="1"/>
        <v>2</v>
      </c>
    </row>
    <row r="8" spans="1:7" ht="15" customHeight="1" x14ac:dyDescent="0.25">
      <c r="A8" s="50" t="str">
        <f t="shared" si="2"/>
        <v>CONCEJALÍA DE URBANISMO</v>
      </c>
      <c r="B8" s="51"/>
      <c r="C8" s="51"/>
      <c r="D8" s="51"/>
      <c r="E8" s="52"/>
      <c r="F8" s="34">
        <f t="shared" si="1"/>
        <v>2</v>
      </c>
      <c r="G8" s="35">
        <f t="shared" si="1"/>
        <v>0</v>
      </c>
    </row>
    <row r="9" spans="1:7" ht="15" customHeight="1" x14ac:dyDescent="0.25">
      <c r="A9" s="50" t="str">
        <f t="shared" si="2"/>
        <v>NEGOCIADO DE FESTEJOS</v>
      </c>
      <c r="B9" s="51"/>
      <c r="C9" s="51"/>
      <c r="D9" s="51"/>
      <c r="E9" s="52"/>
      <c r="F9" s="34">
        <f t="shared" si="1"/>
        <v>5</v>
      </c>
      <c r="G9" s="35">
        <f t="shared" si="1"/>
        <v>5</v>
      </c>
    </row>
    <row r="10" spans="1:7" ht="15" customHeight="1" x14ac:dyDescent="0.25">
      <c r="A10" s="50" t="str">
        <f t="shared" si="2"/>
        <v>OFICIALÍA MAYOR</v>
      </c>
      <c r="B10" s="51"/>
      <c r="C10" s="51"/>
      <c r="D10" s="51"/>
      <c r="E10" s="52"/>
      <c r="F10" s="34">
        <f t="shared" si="1"/>
        <v>3</v>
      </c>
      <c r="G10" s="35">
        <f t="shared" si="1"/>
        <v>3</v>
      </c>
    </row>
    <row r="11" spans="1:7" ht="15" customHeight="1" x14ac:dyDescent="0.25">
      <c r="A11" s="50" t="str">
        <f t="shared" si="2"/>
        <v>OFICINA DE ATENCIÓN CIUDADANO</v>
      </c>
      <c r="B11" s="51"/>
      <c r="C11" s="51"/>
      <c r="D11" s="51"/>
      <c r="E11" s="52"/>
      <c r="F11" s="34">
        <f t="shared" si="1"/>
        <v>4</v>
      </c>
      <c r="G11" s="35">
        <f t="shared" si="1"/>
        <v>4</v>
      </c>
    </row>
    <row r="12" spans="1:7" ht="15" customHeight="1" x14ac:dyDescent="0.25">
      <c r="A12" s="50" t="str">
        <f t="shared" si="2"/>
        <v>OFICINA DE GESTIÓN TRIBUTARIA</v>
      </c>
      <c r="B12" s="51"/>
      <c r="C12" s="51"/>
      <c r="D12" s="51"/>
      <c r="E12" s="52"/>
      <c r="F12" s="34">
        <f t="shared" si="1"/>
        <v>29</v>
      </c>
      <c r="G12" s="35">
        <f t="shared" si="1"/>
        <v>23</v>
      </c>
    </row>
    <row r="13" spans="1:7" ht="15" customHeight="1" x14ac:dyDescent="0.25">
      <c r="A13" s="50" t="str">
        <f t="shared" si="2"/>
        <v>PARTICIPACIÓN CIUDADANA</v>
      </c>
      <c r="B13" s="51"/>
      <c r="C13" s="51"/>
      <c r="D13" s="51"/>
      <c r="E13" s="52"/>
      <c r="F13" s="34">
        <f t="shared" si="1"/>
        <v>5</v>
      </c>
      <c r="G13" s="35">
        <f t="shared" si="1"/>
        <v>4</v>
      </c>
    </row>
    <row r="14" spans="1:7" ht="15" customHeight="1" x14ac:dyDescent="0.25">
      <c r="A14" s="50" t="str">
        <f t="shared" si="2"/>
        <v>PATRONATO MUNICIPAL DE DEPORTES</v>
      </c>
      <c r="B14" s="51"/>
      <c r="C14" s="51"/>
      <c r="D14" s="51"/>
      <c r="E14" s="52"/>
      <c r="F14" s="34">
        <f t="shared" si="1"/>
        <v>18</v>
      </c>
      <c r="G14" s="35">
        <f t="shared" si="1"/>
        <v>17</v>
      </c>
    </row>
    <row r="15" spans="1:7" ht="15" customHeight="1" x14ac:dyDescent="0.25">
      <c r="A15" s="50" t="str">
        <f t="shared" si="2"/>
        <v>POLICÍA LOCAL</v>
      </c>
      <c r="B15" s="51"/>
      <c r="C15" s="51"/>
      <c r="D15" s="51"/>
      <c r="E15" s="52"/>
      <c r="F15" s="34">
        <f t="shared" si="1"/>
        <v>28</v>
      </c>
      <c r="G15" s="35">
        <f t="shared" si="1"/>
        <v>23</v>
      </c>
    </row>
    <row r="16" spans="1:7" ht="15" customHeight="1" x14ac:dyDescent="0.25">
      <c r="A16" s="50" t="str">
        <f t="shared" si="2"/>
        <v>SECCIÓN DE INFORMÁTICA</v>
      </c>
      <c r="B16" s="51"/>
      <c r="C16" s="51"/>
      <c r="D16" s="51"/>
      <c r="E16" s="52"/>
      <c r="F16" s="34">
        <f t="shared" si="1"/>
        <v>5</v>
      </c>
      <c r="G16" s="35">
        <f t="shared" si="1"/>
        <v>2</v>
      </c>
    </row>
    <row r="17" spans="1:7" ht="15" customHeight="1" x14ac:dyDescent="0.25">
      <c r="A17" s="50" t="str">
        <f t="shared" si="2"/>
        <v>SERVICIO DE ACCIÓN SOCIAL</v>
      </c>
      <c r="B17" s="51"/>
      <c r="C17" s="51"/>
      <c r="D17" s="51"/>
      <c r="E17" s="52"/>
      <c r="F17" s="34">
        <f t="shared" si="1"/>
        <v>10</v>
      </c>
      <c r="G17" s="35">
        <f t="shared" si="1"/>
        <v>2</v>
      </c>
    </row>
    <row r="18" spans="1:7" ht="15" customHeight="1" x14ac:dyDescent="0.25">
      <c r="A18" s="50" t="str">
        <f t="shared" si="2"/>
        <v>SERVICIO DE ATENCIÓN AL CIUDADANO</v>
      </c>
      <c r="B18" s="51"/>
      <c r="C18" s="51"/>
      <c r="D18" s="51"/>
      <c r="E18" s="52"/>
      <c r="F18" s="34">
        <f t="shared" si="1"/>
        <v>3</v>
      </c>
      <c r="G18" s="35">
        <f t="shared" si="1"/>
        <v>2</v>
      </c>
    </row>
    <row r="19" spans="1:7" ht="15" customHeight="1" x14ac:dyDescent="0.25">
      <c r="A19" s="50" t="str">
        <f t="shared" si="2"/>
        <v>SERVICIO DE CULTURA</v>
      </c>
      <c r="B19" s="51"/>
      <c r="C19" s="51"/>
      <c r="D19" s="51"/>
      <c r="E19" s="52"/>
      <c r="F19" s="34">
        <f t="shared" si="1"/>
        <v>1</v>
      </c>
      <c r="G19" s="35">
        <f t="shared" si="1"/>
        <v>0</v>
      </c>
    </row>
    <row r="20" spans="1:7" ht="15" customHeight="1" x14ac:dyDescent="0.25">
      <c r="A20" s="50" t="str">
        <f t="shared" si="2"/>
        <v>SERVICIO DE CONTROL, DISCIPLINA E INSPEC.</v>
      </c>
      <c r="B20" s="51"/>
      <c r="C20" s="51"/>
      <c r="D20" s="51"/>
      <c r="E20" s="52"/>
      <c r="F20" s="34">
        <f t="shared" si="1"/>
        <v>4</v>
      </c>
      <c r="G20" s="35">
        <f t="shared" si="1"/>
        <v>2</v>
      </c>
    </row>
    <row r="21" spans="1:7" ht="15" customHeight="1" x14ac:dyDescent="0.25">
      <c r="A21" s="50" t="str">
        <f t="shared" si="2"/>
        <v>SERVICO DE EDUCACIÓN</v>
      </c>
      <c r="B21" s="51"/>
      <c r="C21" s="51"/>
      <c r="D21" s="51"/>
      <c r="E21" s="52"/>
      <c r="F21" s="34">
        <f t="shared" si="1"/>
        <v>4</v>
      </c>
      <c r="G21" s="35">
        <f t="shared" si="1"/>
        <v>0</v>
      </c>
    </row>
    <row r="22" spans="1:7" ht="15" customHeight="1" x14ac:dyDescent="0.25">
      <c r="A22" s="50" t="str">
        <f t="shared" si="2"/>
        <v>SERVICIO DE GESTIÓN TRIBUTARIA</v>
      </c>
      <c r="B22" s="51"/>
      <c r="C22" s="51"/>
      <c r="D22" s="51"/>
      <c r="E22" s="52"/>
      <c r="F22" s="34">
        <f t="shared" si="1"/>
        <v>3</v>
      </c>
      <c r="G22" s="35">
        <f t="shared" si="1"/>
        <v>1</v>
      </c>
    </row>
    <row r="23" spans="1:7" ht="15" customHeight="1" x14ac:dyDescent="0.25">
      <c r="A23" s="50" t="str">
        <f t="shared" si="2"/>
        <v>SERVICIO DE INFRAESTRUCTURAS</v>
      </c>
      <c r="B23" s="51"/>
      <c r="C23" s="51"/>
      <c r="D23" s="51"/>
      <c r="E23" s="52"/>
      <c r="F23" s="34">
        <f t="shared" si="1"/>
        <v>16</v>
      </c>
      <c r="G23" s="35">
        <f t="shared" si="1"/>
        <v>14</v>
      </c>
    </row>
    <row r="24" spans="1:7" ht="15" customHeight="1" x14ac:dyDescent="0.25">
      <c r="A24" s="50" t="str">
        <f t="shared" si="2"/>
        <v>SERVICIO DE LICENCIAS URBANÍSTICAS</v>
      </c>
      <c r="B24" s="51"/>
      <c r="C24" s="51"/>
      <c r="D24" s="51"/>
      <c r="E24" s="52"/>
      <c r="F24" s="34">
        <f t="shared" si="1"/>
        <v>7</v>
      </c>
      <c r="G24" s="35">
        <f t="shared" si="1"/>
        <v>1</v>
      </c>
    </row>
    <row r="25" spans="1:7" ht="15" customHeight="1" x14ac:dyDescent="0.25">
      <c r="A25" s="50" t="str">
        <f t="shared" si="2"/>
        <v>SERVICIO DE MANTENIMIENTO</v>
      </c>
      <c r="B25" s="51"/>
      <c r="C25" s="51"/>
      <c r="D25" s="51"/>
      <c r="E25" s="52"/>
      <c r="F25" s="34">
        <f t="shared" si="1"/>
        <v>66</v>
      </c>
      <c r="G25" s="35">
        <f t="shared" si="1"/>
        <v>63</v>
      </c>
    </row>
    <row r="26" spans="1:7" ht="15" customHeight="1" x14ac:dyDescent="0.25">
      <c r="A26" s="50" t="str">
        <f t="shared" si="2"/>
        <v>SERVICIO DE MEDIO AMBIENTE</v>
      </c>
      <c r="B26" s="51"/>
      <c r="C26" s="51"/>
      <c r="D26" s="51"/>
      <c r="E26" s="52"/>
      <c r="F26" s="34">
        <f t="shared" si="1"/>
        <v>119</v>
      </c>
      <c r="G26" s="35">
        <f t="shared" si="1"/>
        <v>100</v>
      </c>
    </row>
    <row r="27" spans="1:7" ht="15" customHeight="1" x14ac:dyDescent="0.25">
      <c r="A27" s="50" t="str">
        <f t="shared" si="2"/>
        <v>SERVICIO DE MOVILIDAD</v>
      </c>
      <c r="B27" s="51"/>
      <c r="C27" s="51"/>
      <c r="D27" s="51"/>
      <c r="E27" s="52"/>
      <c r="F27" s="34">
        <f t="shared" si="1"/>
        <v>30</v>
      </c>
      <c r="G27" s="35">
        <f t="shared" si="1"/>
        <v>26</v>
      </c>
    </row>
    <row r="28" spans="1:7" ht="15" customHeight="1" x14ac:dyDescent="0.25">
      <c r="A28" s="50" t="str">
        <f t="shared" si="2"/>
        <v>SERVICIO DE OBRAS</v>
      </c>
      <c r="B28" s="51"/>
      <c r="C28" s="51"/>
      <c r="D28" s="51"/>
      <c r="E28" s="52"/>
      <c r="F28" s="34">
        <f t="shared" si="1"/>
        <v>14</v>
      </c>
      <c r="G28" s="35">
        <f t="shared" si="1"/>
        <v>8</v>
      </c>
    </row>
    <row r="29" spans="1:7" ht="15" customHeight="1" x14ac:dyDescent="0.25">
      <c r="A29" s="50" t="str">
        <f>B232</f>
        <v>SERVICIO DE PERSONAL</v>
      </c>
      <c r="B29" s="51"/>
      <c r="C29" s="51"/>
      <c r="D29" s="51"/>
      <c r="E29" s="52"/>
      <c r="F29" s="34">
        <f t="shared" ref="F29:G32" si="3">G232</f>
        <v>1</v>
      </c>
      <c r="G29" s="35">
        <f t="shared" si="3"/>
        <v>1</v>
      </c>
    </row>
    <row r="30" spans="1:7" ht="15" customHeight="1" x14ac:dyDescent="0.25">
      <c r="A30" s="50" t="str">
        <f>B233</f>
        <v>SERVICIO DE PLANEAMIENTO</v>
      </c>
      <c r="B30" s="51"/>
      <c r="C30" s="51"/>
      <c r="D30" s="51"/>
      <c r="E30" s="52"/>
      <c r="F30" s="34">
        <f t="shared" si="3"/>
        <v>1</v>
      </c>
      <c r="G30" s="35">
        <f t="shared" si="3"/>
        <v>1</v>
      </c>
    </row>
    <row r="31" spans="1:7" ht="15" customHeight="1" x14ac:dyDescent="0.25">
      <c r="A31" s="50" t="str">
        <f>B234</f>
        <v>TESORERÍA</v>
      </c>
      <c r="B31" s="51"/>
      <c r="C31" s="51"/>
      <c r="D31" s="51"/>
      <c r="E31" s="52"/>
      <c r="F31" s="34">
        <f t="shared" si="3"/>
        <v>2</v>
      </c>
      <c r="G31" s="35">
        <f t="shared" si="3"/>
        <v>2</v>
      </c>
    </row>
    <row r="32" spans="1:7" ht="15" customHeight="1" x14ac:dyDescent="0.25">
      <c r="A32" s="50" t="str">
        <f>B235</f>
        <v>TURISMO</v>
      </c>
      <c r="B32" s="51"/>
      <c r="C32" s="51"/>
      <c r="D32" s="51"/>
      <c r="E32" s="52"/>
      <c r="F32" s="34">
        <f t="shared" si="3"/>
        <v>3</v>
      </c>
      <c r="G32" s="35">
        <f t="shared" si="3"/>
        <v>3</v>
      </c>
    </row>
    <row r="33" spans="1:7" ht="15" customHeight="1" x14ac:dyDescent="0.25">
      <c r="A33" s="57"/>
      <c r="B33" s="56"/>
      <c r="C33" s="56"/>
      <c r="D33" s="56"/>
      <c r="E33" s="56"/>
      <c r="F33" s="56"/>
      <c r="G33" s="56"/>
    </row>
    <row r="34" spans="1:7" x14ac:dyDescent="0.25">
      <c r="A34" s="58" t="s">
        <v>4</v>
      </c>
      <c r="B34" s="59"/>
      <c r="C34" s="59"/>
      <c r="D34" s="59"/>
      <c r="E34" s="59"/>
      <c r="F34" s="34">
        <f>SUM(F3:F32)</f>
        <v>391</v>
      </c>
      <c r="G34" s="25">
        <f>SUM(G4:G32)</f>
        <v>310</v>
      </c>
    </row>
    <row r="155" spans="2:17" x14ac:dyDescent="0.25">
      <c r="C155" s="5" t="s">
        <v>37</v>
      </c>
      <c r="D155" s="1"/>
      <c r="E155" s="1"/>
      <c r="F155" s="1"/>
      <c r="G155" s="1"/>
      <c r="H155" s="1"/>
      <c r="L155" s="5" t="s">
        <v>38</v>
      </c>
      <c r="M155" s="1"/>
      <c r="N155" s="1"/>
      <c r="O155" s="1"/>
      <c r="P155" s="1"/>
      <c r="Q155" s="1"/>
    </row>
    <row r="156" spans="2:17" ht="15" customHeight="1" x14ac:dyDescent="0.25">
      <c r="C156" s="5"/>
      <c r="D156" s="1"/>
      <c r="E156" s="1"/>
      <c r="F156" s="1"/>
      <c r="G156" s="16" t="s">
        <v>16</v>
      </c>
      <c r="H156" s="1" t="s">
        <v>17</v>
      </c>
    </row>
    <row r="157" spans="2:17" ht="15" customHeight="1" x14ac:dyDescent="0.25">
      <c r="B157" s="44" t="s">
        <v>58</v>
      </c>
      <c r="C157" s="48"/>
      <c r="D157" s="48"/>
      <c r="E157" s="48"/>
      <c r="F157" s="48"/>
      <c r="G157" s="6">
        <v>1</v>
      </c>
      <c r="H157">
        <v>0</v>
      </c>
      <c r="K157" s="46"/>
      <c r="L157" s="46"/>
      <c r="M157" s="46"/>
      <c r="N157" s="46"/>
      <c r="O157" s="46"/>
      <c r="P157" s="16" t="s">
        <v>16</v>
      </c>
      <c r="Q157" s="1" t="s">
        <v>17</v>
      </c>
    </row>
    <row r="158" spans="2:17" ht="15" customHeight="1" x14ac:dyDescent="0.25">
      <c r="B158" s="44" t="s">
        <v>10</v>
      </c>
      <c r="C158" s="45"/>
      <c r="D158" s="45"/>
      <c r="E158" s="45"/>
      <c r="F158" s="45"/>
      <c r="G158" s="6">
        <v>6</v>
      </c>
      <c r="H158">
        <v>3</v>
      </c>
      <c r="K158" s="44" t="s">
        <v>60</v>
      </c>
      <c r="L158" s="48"/>
      <c r="M158" s="48"/>
      <c r="N158" s="48"/>
      <c r="O158" s="48"/>
      <c r="P158" s="6">
        <v>1</v>
      </c>
      <c r="Q158">
        <v>1</v>
      </c>
    </row>
    <row r="159" spans="2:17" ht="15" customHeight="1" x14ac:dyDescent="0.25">
      <c r="B159" s="44" t="s">
        <v>59</v>
      </c>
      <c r="C159" s="45"/>
      <c r="D159" s="45"/>
      <c r="E159" s="45"/>
      <c r="F159" s="45"/>
      <c r="G159" s="6">
        <v>3</v>
      </c>
      <c r="H159">
        <v>2</v>
      </c>
      <c r="K159" s="44" t="s">
        <v>58</v>
      </c>
      <c r="L159" s="45"/>
      <c r="M159" s="45"/>
      <c r="N159" s="45"/>
      <c r="O159" s="45"/>
      <c r="P159" s="6">
        <v>1</v>
      </c>
      <c r="Q159">
        <v>0</v>
      </c>
    </row>
    <row r="160" spans="2:17" ht="15" customHeight="1" x14ac:dyDescent="0.25">
      <c r="B160" s="44" t="s">
        <v>27</v>
      </c>
      <c r="C160" s="48"/>
      <c r="D160" s="48"/>
      <c r="E160" s="48"/>
      <c r="F160" s="48"/>
      <c r="G160" s="6">
        <v>4</v>
      </c>
      <c r="H160">
        <v>4</v>
      </c>
      <c r="K160" s="44" t="s">
        <v>61</v>
      </c>
      <c r="L160" s="44"/>
      <c r="M160" s="44"/>
      <c r="N160" s="44"/>
      <c r="O160" s="44"/>
      <c r="P160" s="6">
        <v>1</v>
      </c>
      <c r="Q160">
        <v>1</v>
      </c>
    </row>
    <row r="161" spans="2:17" ht="15" customHeight="1" x14ac:dyDescent="0.25">
      <c r="B161" s="44" t="s">
        <v>1</v>
      </c>
      <c r="C161" s="48"/>
      <c r="D161" s="48"/>
      <c r="E161" s="48"/>
      <c r="F161" s="48"/>
      <c r="G161" s="6">
        <v>7</v>
      </c>
      <c r="H161">
        <v>5</v>
      </c>
      <c r="K161" s="44" t="s">
        <v>62</v>
      </c>
      <c r="L161" s="44"/>
      <c r="M161" s="44"/>
      <c r="N161" s="44"/>
      <c r="O161" s="44"/>
      <c r="P161" s="6">
        <v>1</v>
      </c>
      <c r="Q161">
        <v>0</v>
      </c>
    </row>
    <row r="162" spans="2:17" ht="15" customHeight="1" x14ac:dyDescent="0.25">
      <c r="B162" s="44" t="s">
        <v>11</v>
      </c>
      <c r="C162" s="48"/>
      <c r="D162" s="48"/>
      <c r="E162" s="48"/>
      <c r="F162" s="48"/>
      <c r="G162" s="6">
        <v>2</v>
      </c>
      <c r="H162">
        <v>1</v>
      </c>
      <c r="K162" s="44" t="s">
        <v>63</v>
      </c>
      <c r="L162" s="44"/>
      <c r="M162" s="44"/>
      <c r="N162" s="44"/>
      <c r="O162" s="44"/>
      <c r="P162" s="6">
        <v>3</v>
      </c>
      <c r="Q162">
        <v>3</v>
      </c>
    </row>
    <row r="163" spans="2:17" ht="15" customHeight="1" x14ac:dyDescent="0.25">
      <c r="B163" s="44" t="s">
        <v>21</v>
      </c>
      <c r="C163" s="45"/>
      <c r="D163" s="45"/>
      <c r="E163" s="45"/>
      <c r="F163" s="45"/>
      <c r="G163" s="6">
        <v>2</v>
      </c>
      <c r="H163">
        <v>1</v>
      </c>
      <c r="K163" s="44" t="s">
        <v>10</v>
      </c>
      <c r="L163" s="48"/>
      <c r="M163" s="48"/>
      <c r="N163" s="48"/>
      <c r="O163" s="48"/>
      <c r="P163" s="6">
        <v>6</v>
      </c>
      <c r="Q163">
        <v>3</v>
      </c>
    </row>
    <row r="164" spans="2:17" ht="15" customHeight="1" x14ac:dyDescent="0.25">
      <c r="B164" s="44" t="s">
        <v>47</v>
      </c>
      <c r="C164" s="45"/>
      <c r="D164" s="45"/>
      <c r="E164" s="45"/>
      <c r="F164" s="45"/>
      <c r="G164" s="6">
        <v>6</v>
      </c>
      <c r="H164">
        <v>3</v>
      </c>
      <c r="K164" s="44" t="s">
        <v>27</v>
      </c>
      <c r="L164" s="45"/>
      <c r="M164" s="45"/>
      <c r="N164" s="45"/>
      <c r="O164" s="45"/>
      <c r="P164" s="6">
        <v>4</v>
      </c>
      <c r="Q164">
        <v>4</v>
      </c>
    </row>
    <row r="165" spans="2:17" ht="15" customHeight="1" x14ac:dyDescent="0.25">
      <c r="B165" s="44" t="s">
        <v>19</v>
      </c>
      <c r="C165" s="48"/>
      <c r="D165" s="48"/>
      <c r="E165" s="48"/>
      <c r="F165" s="48"/>
      <c r="G165" s="6">
        <v>1</v>
      </c>
      <c r="H165">
        <v>0</v>
      </c>
      <c r="K165" s="44" t="s">
        <v>1</v>
      </c>
      <c r="L165" s="45"/>
      <c r="M165" s="45"/>
      <c r="N165" s="45"/>
      <c r="O165" s="45"/>
      <c r="P165" s="6">
        <v>8</v>
      </c>
      <c r="Q165">
        <v>6</v>
      </c>
    </row>
    <row r="166" spans="2:17" ht="15" customHeight="1" x14ac:dyDescent="0.25">
      <c r="B166" s="44" t="s">
        <v>24</v>
      </c>
      <c r="C166" s="48"/>
      <c r="D166" s="48"/>
      <c r="E166" s="48"/>
      <c r="F166" s="48"/>
      <c r="G166" s="6">
        <v>3</v>
      </c>
      <c r="H166">
        <v>2</v>
      </c>
      <c r="K166" s="44" t="s">
        <v>11</v>
      </c>
      <c r="L166" s="48"/>
      <c r="M166" s="48"/>
      <c r="N166" s="48"/>
      <c r="O166" s="48"/>
      <c r="P166" s="6">
        <v>1</v>
      </c>
      <c r="Q166">
        <v>1</v>
      </c>
    </row>
    <row r="167" spans="2:17" ht="15" customHeight="1" x14ac:dyDescent="0.25">
      <c r="B167" s="44" t="s">
        <v>20</v>
      </c>
      <c r="C167" s="45"/>
      <c r="D167" s="45"/>
      <c r="E167" s="45"/>
      <c r="F167" s="45"/>
      <c r="G167" s="6">
        <v>1</v>
      </c>
      <c r="H167">
        <v>0</v>
      </c>
      <c r="K167" s="44" t="s">
        <v>23</v>
      </c>
      <c r="L167" s="48"/>
      <c r="M167" s="48"/>
      <c r="N167" s="48"/>
      <c r="O167" s="48"/>
      <c r="P167" s="6">
        <v>6</v>
      </c>
      <c r="Q167">
        <v>1</v>
      </c>
    </row>
    <row r="168" spans="2:17" ht="15" customHeight="1" x14ac:dyDescent="0.25">
      <c r="B168" s="44" t="s">
        <v>12</v>
      </c>
      <c r="C168" s="48"/>
      <c r="D168" s="48"/>
      <c r="E168" s="48"/>
      <c r="F168" s="48"/>
      <c r="G168" s="6">
        <v>17</v>
      </c>
      <c r="H168">
        <v>15</v>
      </c>
      <c r="K168" s="44" t="s">
        <v>47</v>
      </c>
      <c r="L168" s="48"/>
      <c r="M168" s="48"/>
      <c r="N168" s="48"/>
      <c r="O168" s="48"/>
      <c r="P168" s="6">
        <v>5</v>
      </c>
      <c r="Q168">
        <v>2</v>
      </c>
    </row>
    <row r="169" spans="2:17" ht="15" customHeight="1" x14ac:dyDescent="0.25">
      <c r="B169" s="44" t="s">
        <v>9</v>
      </c>
      <c r="C169" s="48"/>
      <c r="D169" s="48"/>
      <c r="E169" s="48"/>
      <c r="F169" s="48"/>
      <c r="G169" s="6">
        <v>23</v>
      </c>
      <c r="H169">
        <v>18</v>
      </c>
      <c r="K169" s="44" t="s">
        <v>21</v>
      </c>
      <c r="L169" s="44"/>
      <c r="M169" s="44"/>
      <c r="N169" s="44"/>
      <c r="O169" s="44"/>
      <c r="P169" s="6">
        <v>1</v>
      </c>
      <c r="Q169">
        <v>1</v>
      </c>
    </row>
    <row r="170" spans="2:17" ht="15" customHeight="1" x14ac:dyDescent="0.25">
      <c r="B170" s="44" t="s">
        <v>57</v>
      </c>
      <c r="C170" s="48"/>
      <c r="D170" s="48"/>
      <c r="E170" s="48"/>
      <c r="F170" s="48"/>
      <c r="G170" s="6">
        <v>1</v>
      </c>
      <c r="H170">
        <v>1</v>
      </c>
      <c r="K170" s="44" t="s">
        <v>46</v>
      </c>
      <c r="L170" s="44"/>
      <c r="M170" s="44"/>
      <c r="N170" s="44"/>
      <c r="O170" s="44"/>
      <c r="P170" s="6">
        <v>1</v>
      </c>
      <c r="Q170">
        <v>0</v>
      </c>
    </row>
    <row r="171" spans="2:17" ht="15" customHeight="1" x14ac:dyDescent="0.25">
      <c r="B171" s="44"/>
      <c r="C171" s="48"/>
      <c r="D171" s="48"/>
      <c r="E171" s="48"/>
      <c r="F171" s="48"/>
      <c r="G171" s="6"/>
      <c r="K171" s="44" t="s">
        <v>24</v>
      </c>
      <c r="L171" s="48"/>
      <c r="M171" s="48"/>
      <c r="N171" s="48"/>
      <c r="O171" s="48"/>
      <c r="P171" s="6">
        <v>3</v>
      </c>
      <c r="Q171">
        <v>3</v>
      </c>
    </row>
    <row r="172" spans="2:17" ht="15" customHeight="1" x14ac:dyDescent="0.25">
      <c r="B172" s="44"/>
      <c r="C172" s="44"/>
      <c r="D172" s="44"/>
      <c r="E172" s="44"/>
      <c r="F172" s="44"/>
      <c r="G172" s="6"/>
      <c r="K172" s="44" t="s">
        <v>64</v>
      </c>
      <c r="L172" s="48"/>
      <c r="M172" s="48"/>
      <c r="N172" s="48"/>
      <c r="O172" s="48"/>
      <c r="P172" s="6">
        <v>2</v>
      </c>
      <c r="Q172">
        <v>1</v>
      </c>
    </row>
    <row r="173" spans="2:17" ht="15" customHeight="1" x14ac:dyDescent="0.25">
      <c r="B173" s="6"/>
      <c r="C173" s="6"/>
      <c r="D173" s="6"/>
      <c r="E173" s="6"/>
      <c r="F173" s="40" t="s">
        <v>4</v>
      </c>
      <c r="G173" s="6">
        <f>SUM(G157:G172)</f>
        <v>77</v>
      </c>
      <c r="H173">
        <f>SUM(H157:H172)</f>
        <v>55</v>
      </c>
      <c r="K173" s="44" t="s">
        <v>12</v>
      </c>
      <c r="L173" s="48"/>
      <c r="M173" s="48"/>
      <c r="N173" s="48"/>
      <c r="O173" s="48"/>
      <c r="P173" s="6">
        <v>17</v>
      </c>
      <c r="Q173">
        <v>15</v>
      </c>
    </row>
    <row r="174" spans="2:17" ht="15" customHeight="1" x14ac:dyDescent="0.25">
      <c r="K174" s="44" t="s">
        <v>65</v>
      </c>
      <c r="L174" s="48"/>
      <c r="M174" s="48"/>
      <c r="N174" s="48"/>
      <c r="O174" s="48"/>
      <c r="P174" s="6">
        <v>39</v>
      </c>
      <c r="Q174">
        <v>33</v>
      </c>
    </row>
    <row r="175" spans="2:17" ht="15" customHeight="1" x14ac:dyDescent="0.25">
      <c r="K175" s="44" t="s">
        <v>57</v>
      </c>
      <c r="L175" s="48"/>
      <c r="M175" s="48"/>
      <c r="N175" s="48"/>
      <c r="O175" s="48"/>
      <c r="P175" s="6">
        <v>8</v>
      </c>
      <c r="Q175">
        <v>2</v>
      </c>
    </row>
    <row r="176" spans="2:17" x14ac:dyDescent="0.25">
      <c r="C176" s="5" t="s">
        <v>39</v>
      </c>
      <c r="D176" s="1"/>
      <c r="E176" s="1"/>
      <c r="F176" s="1"/>
      <c r="G176" s="1"/>
      <c r="H176" s="1"/>
      <c r="K176" s="44" t="s">
        <v>22</v>
      </c>
      <c r="L176" s="48"/>
      <c r="M176" s="48"/>
      <c r="N176" s="48"/>
      <c r="O176" s="48"/>
      <c r="P176" s="6">
        <v>1</v>
      </c>
      <c r="Q176">
        <v>0</v>
      </c>
    </row>
    <row r="177" spans="2:17" x14ac:dyDescent="0.25">
      <c r="C177" s="1"/>
      <c r="D177" s="1"/>
      <c r="E177" s="1"/>
      <c r="F177" s="1"/>
      <c r="G177" s="1"/>
      <c r="H177" s="1"/>
      <c r="K177" s="44" t="s">
        <v>66</v>
      </c>
      <c r="L177" s="48"/>
      <c r="M177" s="48"/>
      <c r="N177" s="48"/>
      <c r="O177" s="48"/>
      <c r="P177" s="6">
        <v>3</v>
      </c>
      <c r="Q177">
        <v>3</v>
      </c>
    </row>
    <row r="178" spans="2:17" ht="15" customHeight="1" x14ac:dyDescent="0.25">
      <c r="B178" s="46"/>
      <c r="C178" s="47"/>
      <c r="D178" s="47"/>
      <c r="E178" s="47"/>
      <c r="F178" s="47"/>
      <c r="G178" s="16" t="s">
        <v>16</v>
      </c>
      <c r="H178" s="1" t="s">
        <v>17</v>
      </c>
      <c r="K178" s="36"/>
      <c r="L178" s="37"/>
      <c r="M178" s="37"/>
      <c r="N178" s="37"/>
      <c r="O178" s="37"/>
      <c r="P178" s="6"/>
    </row>
    <row r="179" spans="2:17" ht="15" customHeight="1" x14ac:dyDescent="0.25">
      <c r="B179" s="44" t="s">
        <v>60</v>
      </c>
      <c r="C179" s="48"/>
      <c r="D179" s="48"/>
      <c r="E179" s="48"/>
      <c r="F179" s="48"/>
      <c r="G179" s="6">
        <v>1</v>
      </c>
      <c r="H179">
        <v>0</v>
      </c>
      <c r="K179" s="6"/>
      <c r="L179" s="6"/>
      <c r="M179" s="6"/>
      <c r="O179" s="40" t="s">
        <v>4</v>
      </c>
      <c r="P179" s="6">
        <f>SUM(P158:P178)</f>
        <v>112</v>
      </c>
      <c r="Q179">
        <f>SUM(Q158:Q178)</f>
        <v>80</v>
      </c>
    </row>
    <row r="180" spans="2:17" ht="15" customHeight="1" x14ac:dyDescent="0.25">
      <c r="B180" s="44" t="s">
        <v>71</v>
      </c>
      <c r="C180" s="45"/>
      <c r="D180" s="45"/>
      <c r="E180" s="45"/>
      <c r="F180" s="45"/>
      <c r="G180" s="6">
        <v>1</v>
      </c>
      <c r="H180">
        <v>0</v>
      </c>
      <c r="K180" s="6"/>
      <c r="L180" s="6"/>
      <c r="M180" s="6"/>
      <c r="N180" s="6"/>
      <c r="O180" s="6"/>
      <c r="P180" s="6"/>
    </row>
    <row r="181" spans="2:17" ht="15" customHeight="1" x14ac:dyDescent="0.25">
      <c r="B181" s="44" t="s">
        <v>61</v>
      </c>
      <c r="C181" s="44"/>
      <c r="D181" s="44"/>
      <c r="E181" s="44"/>
      <c r="F181" s="44"/>
      <c r="G181" s="6">
        <v>1</v>
      </c>
      <c r="H181">
        <v>1</v>
      </c>
      <c r="K181" s="6"/>
      <c r="L181" s="6"/>
      <c r="M181" s="6"/>
      <c r="N181" s="6"/>
      <c r="O181" s="6"/>
      <c r="P181" s="6"/>
    </row>
    <row r="182" spans="2:17" ht="15" customHeight="1" x14ac:dyDescent="0.25">
      <c r="B182" s="44" t="s">
        <v>26</v>
      </c>
      <c r="C182" s="49"/>
      <c r="D182" s="49"/>
      <c r="E182" s="49"/>
      <c r="F182" s="49"/>
      <c r="G182" s="6">
        <v>5</v>
      </c>
      <c r="H182">
        <v>5</v>
      </c>
      <c r="L182" s="5" t="s">
        <v>40</v>
      </c>
      <c r="M182" s="1"/>
      <c r="N182" s="1"/>
      <c r="O182" s="1"/>
      <c r="P182" s="1"/>
      <c r="Q182" s="1"/>
    </row>
    <row r="183" spans="2:17" ht="15" customHeight="1" x14ac:dyDescent="0.25">
      <c r="B183" s="44" t="s">
        <v>10</v>
      </c>
      <c r="C183" s="48"/>
      <c r="D183" s="48"/>
      <c r="E183" s="48"/>
      <c r="F183" s="48"/>
      <c r="G183" s="6">
        <v>9</v>
      </c>
      <c r="H183">
        <v>8</v>
      </c>
    </row>
    <row r="184" spans="2:17" ht="15" customHeight="1" x14ac:dyDescent="0.25">
      <c r="B184" s="44" t="s">
        <v>27</v>
      </c>
      <c r="C184" s="45"/>
      <c r="D184" s="45"/>
      <c r="E184" s="45"/>
      <c r="F184" s="45"/>
      <c r="G184" s="6">
        <v>9</v>
      </c>
      <c r="H184">
        <v>8</v>
      </c>
      <c r="K184" s="46"/>
      <c r="L184" s="47"/>
      <c r="M184" s="47"/>
      <c r="N184" s="47"/>
      <c r="O184" s="47"/>
      <c r="P184" s="16" t="s">
        <v>16</v>
      </c>
      <c r="Q184" s="1" t="s">
        <v>17</v>
      </c>
    </row>
    <row r="185" spans="2:17" ht="15" customHeight="1" x14ac:dyDescent="0.25">
      <c r="B185" s="44" t="s">
        <v>1</v>
      </c>
      <c r="C185" s="45"/>
      <c r="D185" s="45"/>
      <c r="E185" s="45"/>
      <c r="F185" s="45"/>
      <c r="G185" s="6">
        <v>9</v>
      </c>
      <c r="H185">
        <v>7</v>
      </c>
      <c r="K185" s="44" t="s">
        <v>62</v>
      </c>
      <c r="L185" s="44"/>
      <c r="M185" s="44"/>
      <c r="N185" s="44"/>
      <c r="O185" s="44"/>
      <c r="P185" s="6">
        <v>1</v>
      </c>
      <c r="Q185">
        <v>0</v>
      </c>
    </row>
    <row r="186" spans="2:17" ht="15" customHeight="1" x14ac:dyDescent="0.25">
      <c r="B186" s="44" t="s">
        <v>23</v>
      </c>
      <c r="C186" s="48"/>
      <c r="D186" s="48"/>
      <c r="E186" s="48"/>
      <c r="F186" s="48"/>
      <c r="G186" s="6">
        <v>1</v>
      </c>
      <c r="H186">
        <v>0</v>
      </c>
      <c r="K186" s="44" t="s">
        <v>18</v>
      </c>
      <c r="L186" s="44"/>
      <c r="M186" s="44"/>
      <c r="N186" s="44"/>
      <c r="O186" s="44"/>
      <c r="P186" s="6">
        <v>3</v>
      </c>
      <c r="Q186">
        <v>3</v>
      </c>
    </row>
    <row r="187" spans="2:17" ht="15" customHeight="1" x14ac:dyDescent="0.25">
      <c r="B187" s="44" t="s">
        <v>21</v>
      </c>
      <c r="C187" s="44"/>
      <c r="D187" s="44"/>
      <c r="E187" s="44"/>
      <c r="F187" s="44"/>
      <c r="G187" s="6">
        <v>1</v>
      </c>
      <c r="H187">
        <v>1</v>
      </c>
      <c r="K187" s="44" t="s">
        <v>10</v>
      </c>
      <c r="L187" s="49"/>
      <c r="M187" s="49"/>
      <c r="N187" s="49"/>
      <c r="O187" s="38"/>
      <c r="P187" s="6">
        <v>8</v>
      </c>
      <c r="Q187">
        <v>7</v>
      </c>
    </row>
    <row r="188" spans="2:17" ht="15" customHeight="1" x14ac:dyDescent="0.25">
      <c r="B188" s="44" t="s">
        <v>72</v>
      </c>
      <c r="C188" s="49"/>
      <c r="D188" s="49"/>
      <c r="E188" s="49"/>
      <c r="F188" s="49"/>
      <c r="G188" s="6">
        <v>2</v>
      </c>
      <c r="H188">
        <v>2</v>
      </c>
      <c r="K188" s="44" t="s">
        <v>67</v>
      </c>
      <c r="L188" s="49"/>
      <c r="M188" s="49"/>
      <c r="N188" s="49"/>
      <c r="O188" s="38"/>
      <c r="P188" s="6">
        <v>2</v>
      </c>
      <c r="Q188">
        <v>2</v>
      </c>
    </row>
    <row r="189" spans="2:17" ht="15" customHeight="1" x14ac:dyDescent="0.25">
      <c r="B189" s="44" t="s">
        <v>73</v>
      </c>
      <c r="C189" s="49"/>
      <c r="D189" s="49"/>
      <c r="E189" s="49"/>
      <c r="F189" s="49"/>
      <c r="G189" s="6">
        <v>4</v>
      </c>
      <c r="H189">
        <v>0</v>
      </c>
      <c r="K189" s="44" t="s">
        <v>27</v>
      </c>
      <c r="L189" s="44"/>
      <c r="M189" s="44"/>
      <c r="N189" s="44"/>
      <c r="O189" s="44"/>
      <c r="P189" s="6">
        <v>1</v>
      </c>
      <c r="Q189">
        <v>1</v>
      </c>
    </row>
    <row r="190" spans="2:17" ht="15" customHeight="1" x14ac:dyDescent="0.25">
      <c r="B190" s="44" t="s">
        <v>74</v>
      </c>
      <c r="C190" s="49"/>
      <c r="D190" s="49"/>
      <c r="E190" s="49"/>
      <c r="F190" s="49"/>
      <c r="G190" s="6">
        <v>3</v>
      </c>
      <c r="H190">
        <v>1</v>
      </c>
      <c r="K190" s="44" t="s">
        <v>1</v>
      </c>
      <c r="L190" s="48"/>
      <c r="M190" s="48"/>
      <c r="N190" s="48"/>
      <c r="O190" s="48"/>
      <c r="P190" s="6">
        <v>4</v>
      </c>
      <c r="Q190">
        <v>2</v>
      </c>
    </row>
    <row r="191" spans="2:17" ht="15" customHeight="1" x14ac:dyDescent="0.25">
      <c r="B191" s="44" t="s">
        <v>24</v>
      </c>
      <c r="C191" s="49"/>
      <c r="D191" s="49"/>
      <c r="E191" s="49"/>
      <c r="F191" s="49"/>
      <c r="G191" s="6">
        <v>8</v>
      </c>
      <c r="H191">
        <v>6</v>
      </c>
      <c r="K191" s="44" t="s">
        <v>11</v>
      </c>
      <c r="L191" s="45"/>
      <c r="M191" s="45"/>
      <c r="N191" s="45"/>
      <c r="O191" s="45"/>
      <c r="P191" s="6">
        <v>2</v>
      </c>
      <c r="Q191">
        <v>0</v>
      </c>
    </row>
    <row r="192" spans="2:17" ht="15" customHeight="1" x14ac:dyDescent="0.25">
      <c r="B192" s="44" t="s">
        <v>69</v>
      </c>
      <c r="C192" s="49"/>
      <c r="D192" s="49"/>
      <c r="E192" s="49"/>
      <c r="F192" s="49"/>
      <c r="G192" s="6">
        <v>1</v>
      </c>
      <c r="H192">
        <v>0</v>
      </c>
      <c r="K192" s="44" t="s">
        <v>23</v>
      </c>
      <c r="L192" s="45"/>
      <c r="M192" s="45"/>
      <c r="N192" s="45"/>
      <c r="O192" s="45"/>
      <c r="P192" s="6">
        <v>4</v>
      </c>
      <c r="Q192">
        <v>0</v>
      </c>
    </row>
    <row r="193" spans="2:17" ht="15" customHeight="1" x14ac:dyDescent="0.25">
      <c r="B193" s="44" t="s">
        <v>47</v>
      </c>
      <c r="C193" s="48"/>
      <c r="D193" s="48"/>
      <c r="E193" s="48"/>
      <c r="F193" s="48"/>
      <c r="G193" s="6">
        <v>2</v>
      </c>
      <c r="H193">
        <v>1</v>
      </c>
      <c r="K193" s="44" t="s">
        <v>68</v>
      </c>
      <c r="L193" s="45"/>
      <c r="M193" s="45"/>
      <c r="N193" s="45"/>
      <c r="O193" s="39"/>
      <c r="P193" s="6">
        <v>1</v>
      </c>
      <c r="Q193">
        <v>0</v>
      </c>
    </row>
    <row r="194" spans="2:17" ht="15" customHeight="1" x14ac:dyDescent="0.25">
      <c r="B194" s="44" t="s">
        <v>12</v>
      </c>
      <c r="C194" s="44"/>
      <c r="D194" s="44"/>
      <c r="E194" s="44"/>
      <c r="F194" s="44"/>
      <c r="G194" s="6">
        <v>13</v>
      </c>
      <c r="H194">
        <v>13</v>
      </c>
      <c r="K194" s="44" t="s">
        <v>24</v>
      </c>
      <c r="L194" s="48"/>
      <c r="M194" s="48"/>
      <c r="N194" s="48"/>
      <c r="O194" s="48"/>
      <c r="P194" s="6">
        <v>2</v>
      </c>
      <c r="Q194">
        <v>0</v>
      </c>
    </row>
    <row r="195" spans="2:17" ht="15" customHeight="1" x14ac:dyDescent="0.25">
      <c r="B195" s="44" t="s">
        <v>9</v>
      </c>
      <c r="C195" s="49"/>
      <c r="D195" s="49"/>
      <c r="E195" s="49"/>
      <c r="F195" s="49"/>
      <c r="G195" s="6">
        <v>33</v>
      </c>
      <c r="H195">
        <v>24</v>
      </c>
      <c r="K195" s="44" t="s">
        <v>69</v>
      </c>
      <c r="L195" s="48"/>
      <c r="M195" s="48"/>
      <c r="N195" s="48"/>
      <c r="O195" s="48"/>
      <c r="P195" s="6">
        <v>3</v>
      </c>
      <c r="Q195">
        <v>0</v>
      </c>
    </row>
    <row r="196" spans="2:17" ht="15" customHeight="1" x14ac:dyDescent="0.25">
      <c r="B196" s="44" t="s">
        <v>57</v>
      </c>
      <c r="C196" s="44"/>
      <c r="D196" s="44"/>
      <c r="E196" s="44"/>
      <c r="F196" s="49"/>
      <c r="G196" s="6">
        <v>18</v>
      </c>
      <c r="H196">
        <v>8</v>
      </c>
      <c r="K196" s="44" t="s">
        <v>47</v>
      </c>
      <c r="L196" s="44"/>
      <c r="M196" s="44"/>
      <c r="N196" s="44"/>
      <c r="O196" s="44"/>
      <c r="P196" s="6">
        <v>1</v>
      </c>
      <c r="Q196">
        <v>1</v>
      </c>
    </row>
    <row r="197" spans="2:17" ht="15" customHeight="1" x14ac:dyDescent="0.25">
      <c r="B197" s="44" t="s">
        <v>75</v>
      </c>
      <c r="C197" s="48"/>
      <c r="D197" s="48"/>
      <c r="E197" s="48"/>
      <c r="F197" s="48"/>
      <c r="G197" s="6">
        <v>2</v>
      </c>
      <c r="H197">
        <v>2</v>
      </c>
      <c r="K197" s="44" t="s">
        <v>12</v>
      </c>
      <c r="L197" s="48"/>
      <c r="M197" s="48"/>
      <c r="N197" s="48"/>
      <c r="O197" s="48"/>
      <c r="P197" s="6">
        <v>19</v>
      </c>
      <c r="Q197">
        <v>17</v>
      </c>
    </row>
    <row r="198" spans="2:17" ht="15" customHeight="1" x14ac:dyDescent="0.25">
      <c r="B198" s="44"/>
      <c r="C198" s="48"/>
      <c r="D198" s="48"/>
      <c r="E198" s="48"/>
      <c r="F198" s="48"/>
      <c r="G198" s="6"/>
      <c r="K198" s="44" t="s">
        <v>9</v>
      </c>
      <c r="L198" s="48"/>
      <c r="M198" s="48"/>
      <c r="N198" s="48"/>
      <c r="O198" s="48"/>
      <c r="P198" s="6">
        <v>24</v>
      </c>
      <c r="Q198">
        <v>16</v>
      </c>
    </row>
    <row r="199" spans="2:17" ht="15" customHeight="1" x14ac:dyDescent="0.25">
      <c r="B199" s="44"/>
      <c r="C199" s="48"/>
      <c r="D199" s="48"/>
      <c r="E199" s="48"/>
      <c r="F199" s="48"/>
      <c r="G199" s="6"/>
      <c r="K199" s="44" t="s">
        <v>57</v>
      </c>
      <c r="L199" s="45"/>
      <c r="M199" s="45"/>
      <c r="N199" s="45"/>
      <c r="O199" s="39"/>
      <c r="P199" s="6">
        <v>3</v>
      </c>
      <c r="Q199">
        <v>0</v>
      </c>
    </row>
    <row r="200" spans="2:17" ht="15" customHeight="1" x14ac:dyDescent="0.25">
      <c r="K200" s="44" t="s">
        <v>70</v>
      </c>
      <c r="L200" s="48"/>
      <c r="M200" s="48"/>
      <c r="N200" s="48"/>
      <c r="O200" s="48"/>
      <c r="P200" s="6">
        <v>1</v>
      </c>
      <c r="Q200">
        <v>1</v>
      </c>
    </row>
    <row r="201" spans="2:17" ht="15" customHeight="1" x14ac:dyDescent="0.25">
      <c r="F201" s="40" t="s">
        <v>4</v>
      </c>
      <c r="G201">
        <f>SUM(G179:G200)</f>
        <v>123</v>
      </c>
      <c r="H201">
        <f>SUM(H179:H200)</f>
        <v>87</v>
      </c>
      <c r="K201" s="44"/>
      <c r="L201" s="45"/>
      <c r="M201" s="45"/>
      <c r="N201" s="45"/>
      <c r="O201" s="45"/>
      <c r="P201" s="6"/>
    </row>
    <row r="202" spans="2:17" ht="15" customHeight="1" x14ac:dyDescent="0.25">
      <c r="L202" s="41"/>
      <c r="M202" s="41"/>
      <c r="O202" s="41" t="s">
        <v>4</v>
      </c>
      <c r="P202" s="6">
        <f>SUM(P185:P201)</f>
        <v>79</v>
      </c>
      <c r="Q202">
        <f>SUM(Q185:Q201)</f>
        <v>50</v>
      </c>
    </row>
    <row r="203" spans="2:17" ht="15" customHeight="1" x14ac:dyDescent="0.25">
      <c r="K203" s="36"/>
      <c r="L203" s="36"/>
      <c r="M203" s="36"/>
      <c r="N203" s="36"/>
      <c r="O203" s="36"/>
      <c r="P203" s="6"/>
    </row>
    <row r="204" spans="2:17" ht="15" customHeight="1" x14ac:dyDescent="0.25">
      <c r="C204" s="5" t="s">
        <v>36</v>
      </c>
      <c r="D204" s="5"/>
      <c r="E204" s="5"/>
      <c r="K204" s="44"/>
      <c r="L204" s="45"/>
      <c r="M204" s="45"/>
      <c r="N204" s="45"/>
      <c r="O204" s="45"/>
      <c r="P204" s="6"/>
    </row>
    <row r="205" spans="2:17" ht="15" customHeight="1" x14ac:dyDescent="0.25">
      <c r="K205" s="36"/>
      <c r="L205" s="17"/>
      <c r="M205" s="17"/>
      <c r="N205" s="17"/>
      <c r="O205" s="17"/>
      <c r="P205" s="6"/>
    </row>
    <row r="206" spans="2:17" ht="15" customHeight="1" x14ac:dyDescent="0.25">
      <c r="B206" s="44" t="s">
        <v>80</v>
      </c>
      <c r="C206" s="48"/>
      <c r="D206" s="48"/>
      <c r="E206" s="48"/>
      <c r="F206" s="48"/>
      <c r="G206">
        <v>1</v>
      </c>
      <c r="H206">
        <v>0</v>
      </c>
      <c r="K206" s="36"/>
      <c r="L206" s="17"/>
      <c r="M206" s="17"/>
      <c r="N206" s="17"/>
      <c r="O206" s="17"/>
      <c r="P206" s="6"/>
    </row>
    <row r="207" spans="2:17" ht="15" customHeight="1" x14ac:dyDescent="0.25">
      <c r="B207" s="44" t="s">
        <v>60</v>
      </c>
      <c r="C207" s="48"/>
      <c r="D207" s="48"/>
      <c r="E207" s="48"/>
      <c r="F207" s="48"/>
      <c r="G207" s="23">
        <f>P158+G179</f>
        <v>2</v>
      </c>
      <c r="H207" s="23">
        <f>H179+Q158</f>
        <v>1</v>
      </c>
      <c r="K207" s="36"/>
      <c r="L207" s="17"/>
      <c r="M207" s="17"/>
      <c r="N207" s="17" t="s">
        <v>4</v>
      </c>
      <c r="O207" s="17" t="s">
        <v>29</v>
      </c>
      <c r="P207" s="6">
        <f>G173+P179+G201+P202</f>
        <v>391</v>
      </c>
    </row>
    <row r="208" spans="2:17" x14ac:dyDescent="0.25">
      <c r="B208" s="44" t="s">
        <v>76</v>
      </c>
      <c r="C208" s="45"/>
      <c r="D208" s="45"/>
      <c r="E208" s="45"/>
      <c r="F208" s="45"/>
      <c r="G208" s="23">
        <f>G180</f>
        <v>1</v>
      </c>
      <c r="H208" s="23">
        <f>H180</f>
        <v>0</v>
      </c>
      <c r="K208" s="36"/>
      <c r="L208" s="17"/>
      <c r="M208" s="17"/>
      <c r="N208" s="17" t="s">
        <v>15</v>
      </c>
      <c r="O208" s="17" t="s">
        <v>28</v>
      </c>
      <c r="P208" s="6">
        <f>H173+Q179+H201+Q202</f>
        <v>272</v>
      </c>
    </row>
    <row r="209" spans="2:16" ht="15" customHeight="1" x14ac:dyDescent="0.25">
      <c r="B209" s="44" t="s">
        <v>58</v>
      </c>
      <c r="C209" s="44"/>
      <c r="D209" s="44"/>
      <c r="E209" s="44"/>
      <c r="F209" s="44"/>
      <c r="G209" s="23">
        <f>G157+P159</f>
        <v>2</v>
      </c>
      <c r="H209" s="23">
        <f>H157+Q159</f>
        <v>0</v>
      </c>
      <c r="K209" s="36"/>
      <c r="L209" s="17"/>
      <c r="M209" s="17"/>
      <c r="N209" s="17"/>
      <c r="O209" s="17"/>
      <c r="P209" s="6"/>
    </row>
    <row r="210" spans="2:16" ht="15" customHeight="1" x14ac:dyDescent="0.25">
      <c r="B210" s="44" t="s">
        <v>48</v>
      </c>
      <c r="C210" s="44"/>
      <c r="D210" s="44"/>
      <c r="E210" s="44"/>
      <c r="F210" s="44"/>
      <c r="G210" s="23">
        <f>P160+G181</f>
        <v>2</v>
      </c>
      <c r="H210" s="23">
        <f>Q160+H181</f>
        <v>2</v>
      </c>
      <c r="K210" s="44"/>
      <c r="L210" s="48"/>
      <c r="M210" s="48"/>
      <c r="N210" s="48"/>
      <c r="O210" s="48"/>
      <c r="P210" s="6"/>
    </row>
    <row r="211" spans="2:16" x14ac:dyDescent="0.25">
      <c r="B211" s="44" t="s">
        <v>62</v>
      </c>
      <c r="C211" s="44"/>
      <c r="D211" s="44"/>
      <c r="E211" s="44"/>
      <c r="F211" s="44"/>
      <c r="G211" s="23">
        <f>P161+P185</f>
        <v>2</v>
      </c>
      <c r="H211" s="23">
        <f>Q161+Q185</f>
        <v>0</v>
      </c>
      <c r="K211" s="44"/>
      <c r="L211" s="45"/>
      <c r="M211" s="45"/>
      <c r="N211" s="45"/>
      <c r="O211" s="45"/>
      <c r="P211" s="6"/>
    </row>
    <row r="212" spans="2:16" x14ac:dyDescent="0.25">
      <c r="B212" s="44" t="s">
        <v>26</v>
      </c>
      <c r="C212" s="44"/>
      <c r="D212" s="44"/>
      <c r="E212" s="44"/>
      <c r="F212" s="44"/>
      <c r="G212" s="23">
        <f>G182</f>
        <v>5</v>
      </c>
      <c r="H212" s="23">
        <f>H182</f>
        <v>5</v>
      </c>
    </row>
    <row r="213" spans="2:16" ht="15" customHeight="1" x14ac:dyDescent="0.25">
      <c r="B213" s="44" t="s">
        <v>63</v>
      </c>
      <c r="C213" s="44"/>
      <c r="D213" s="44"/>
      <c r="E213" s="44"/>
      <c r="F213" s="44"/>
      <c r="G213" s="23">
        <f>P162</f>
        <v>3</v>
      </c>
      <c r="H213" s="23">
        <f>Q162</f>
        <v>3</v>
      </c>
    </row>
    <row r="214" spans="2:16" ht="15" customHeight="1" x14ac:dyDescent="0.25">
      <c r="B214" s="44" t="s">
        <v>77</v>
      </c>
      <c r="C214" s="44"/>
      <c r="D214" s="44"/>
      <c r="E214" s="44"/>
      <c r="F214" s="44"/>
      <c r="G214" s="23">
        <v>4</v>
      </c>
      <c r="H214" s="23">
        <v>4</v>
      </c>
    </row>
    <row r="215" spans="2:16" ht="15" customHeight="1" x14ac:dyDescent="0.25">
      <c r="B215" s="44" t="s">
        <v>10</v>
      </c>
      <c r="C215" s="44"/>
      <c r="D215" s="44"/>
      <c r="E215" s="44"/>
      <c r="F215" s="44"/>
      <c r="G215" s="23">
        <f>G158+P163+G183+P187</f>
        <v>29</v>
      </c>
      <c r="H215" s="23">
        <v>23</v>
      </c>
    </row>
    <row r="216" spans="2:16" ht="15" customHeight="1" x14ac:dyDescent="0.25">
      <c r="B216" s="44" t="s">
        <v>59</v>
      </c>
      <c r="C216" s="45"/>
      <c r="D216" s="45"/>
      <c r="E216" s="45"/>
      <c r="F216" s="45"/>
      <c r="G216" s="23">
        <f>G159+P188</f>
        <v>5</v>
      </c>
      <c r="H216" s="23">
        <f>H159+Q188</f>
        <v>4</v>
      </c>
    </row>
    <row r="217" spans="2:16" ht="15" customHeight="1" x14ac:dyDescent="0.25">
      <c r="B217" s="44" t="s">
        <v>27</v>
      </c>
      <c r="C217" s="44"/>
      <c r="D217" s="44"/>
      <c r="E217" s="44"/>
      <c r="F217" s="44"/>
      <c r="G217" s="23">
        <f>G160+P164+G184+P189</f>
        <v>18</v>
      </c>
      <c r="H217" s="23">
        <f>H160+Q164+H184+Q189</f>
        <v>17</v>
      </c>
    </row>
    <row r="218" spans="2:16" x14ac:dyDescent="0.25">
      <c r="B218" s="44" t="s">
        <v>1</v>
      </c>
      <c r="C218" s="44"/>
      <c r="D218" s="44"/>
      <c r="E218" s="44"/>
      <c r="F218" s="44"/>
      <c r="G218" s="23">
        <f>G161+P165+G185+P190</f>
        <v>28</v>
      </c>
      <c r="H218" s="23">
        <v>23</v>
      </c>
    </row>
    <row r="219" spans="2:16" x14ac:dyDescent="0.25">
      <c r="B219" s="44" t="s">
        <v>11</v>
      </c>
      <c r="C219" s="48"/>
      <c r="D219" s="48"/>
      <c r="E219" s="48"/>
      <c r="F219" s="48"/>
      <c r="G219" s="23">
        <f>G162+P166+P191</f>
        <v>5</v>
      </c>
      <c r="H219" s="23">
        <f>H162+Q166+Q191</f>
        <v>2</v>
      </c>
    </row>
    <row r="220" spans="2:16" ht="15" customHeight="1" x14ac:dyDescent="0.25">
      <c r="B220" s="44" t="s">
        <v>23</v>
      </c>
      <c r="C220" s="48"/>
      <c r="D220" s="48"/>
      <c r="E220" s="48"/>
      <c r="F220" s="48"/>
      <c r="G220" s="23">
        <v>10</v>
      </c>
      <c r="H220" s="23">
        <v>2</v>
      </c>
    </row>
    <row r="221" spans="2:16" ht="15" customHeight="1" x14ac:dyDescent="0.25">
      <c r="B221" s="44" t="s">
        <v>21</v>
      </c>
      <c r="C221" s="44"/>
      <c r="D221" s="44"/>
      <c r="E221" s="44"/>
      <c r="F221" s="44"/>
      <c r="G221" s="23">
        <v>3</v>
      </c>
      <c r="H221" s="23">
        <v>2</v>
      </c>
    </row>
    <row r="222" spans="2:16" ht="15" customHeight="1" x14ac:dyDescent="0.25">
      <c r="B222" s="44" t="s">
        <v>46</v>
      </c>
      <c r="C222" s="45"/>
      <c r="D222" s="45"/>
      <c r="E222" s="45"/>
      <c r="F222" s="45"/>
      <c r="G222" s="23">
        <f>P170</f>
        <v>1</v>
      </c>
      <c r="H222" s="23">
        <f>Q170</f>
        <v>0</v>
      </c>
    </row>
    <row r="223" spans="2:16" ht="15" customHeight="1" x14ac:dyDescent="0.25">
      <c r="B223" s="44" t="s">
        <v>68</v>
      </c>
      <c r="C223" s="48"/>
      <c r="D223" s="48"/>
      <c r="E223" s="48"/>
      <c r="F223" s="48"/>
      <c r="G223" s="23">
        <f>G165+G188+P193</f>
        <v>4</v>
      </c>
      <c r="H223" s="23">
        <f>H165+H188+Q193</f>
        <v>2</v>
      </c>
    </row>
    <row r="224" spans="2:16" ht="15" customHeight="1" x14ac:dyDescent="0.25">
      <c r="B224" s="44" t="s">
        <v>78</v>
      </c>
      <c r="C224" s="48"/>
      <c r="D224" s="48"/>
      <c r="E224" s="48"/>
      <c r="F224" s="48"/>
      <c r="G224" s="23">
        <f>G189</f>
        <v>4</v>
      </c>
      <c r="H224" s="23">
        <f>H189</f>
        <v>0</v>
      </c>
    </row>
    <row r="225" spans="2:8" ht="15" customHeight="1" x14ac:dyDescent="0.25">
      <c r="B225" s="44" t="s">
        <v>74</v>
      </c>
      <c r="C225" s="49"/>
      <c r="D225" s="49"/>
      <c r="E225" s="49"/>
      <c r="F225" s="49"/>
      <c r="G225" s="23">
        <f>G190</f>
        <v>3</v>
      </c>
      <c r="H225" s="23">
        <f>H190</f>
        <v>1</v>
      </c>
    </row>
    <row r="226" spans="2:8" ht="15" customHeight="1" x14ac:dyDescent="0.25">
      <c r="B226" s="44" t="s">
        <v>24</v>
      </c>
      <c r="C226" s="49"/>
      <c r="D226" s="49"/>
      <c r="E226" s="49"/>
      <c r="F226" s="49"/>
      <c r="G226" s="23">
        <f>G166+P171+G191+P194</f>
        <v>16</v>
      </c>
      <c r="H226" s="23">
        <v>14</v>
      </c>
    </row>
    <row r="227" spans="2:8" ht="15" customHeight="1" x14ac:dyDescent="0.25">
      <c r="B227" s="44" t="s">
        <v>69</v>
      </c>
      <c r="C227" s="49"/>
      <c r="D227" s="49"/>
      <c r="E227" s="49"/>
      <c r="F227" s="49"/>
      <c r="G227" s="23">
        <f>G167+P172+G192+P195</f>
        <v>7</v>
      </c>
      <c r="H227" s="23">
        <v>1</v>
      </c>
    </row>
    <row r="228" spans="2:8" ht="15" customHeight="1" x14ac:dyDescent="0.25">
      <c r="B228" s="44" t="s">
        <v>12</v>
      </c>
      <c r="C228" s="44"/>
      <c r="D228" s="44"/>
      <c r="E228" s="44"/>
      <c r="F228" s="44"/>
      <c r="G228">
        <f>G168+P173+G194+P197</f>
        <v>66</v>
      </c>
      <c r="H228" s="23">
        <v>63</v>
      </c>
    </row>
    <row r="229" spans="2:8" ht="15" customHeight="1" x14ac:dyDescent="0.25">
      <c r="B229" s="44" t="s">
        <v>9</v>
      </c>
      <c r="C229" s="49"/>
      <c r="D229" s="49"/>
      <c r="E229" s="49"/>
      <c r="F229" s="49"/>
      <c r="G229">
        <f t="shared" ref="G229:G230" si="4">G169+P174+G195+P198</f>
        <v>119</v>
      </c>
      <c r="H229" s="23">
        <v>100</v>
      </c>
    </row>
    <row r="230" spans="2:8" ht="15" customHeight="1" x14ac:dyDescent="0.25">
      <c r="B230" s="44" t="s">
        <v>57</v>
      </c>
      <c r="C230" s="44"/>
      <c r="D230" s="44"/>
      <c r="E230" s="44"/>
      <c r="F230" s="49"/>
      <c r="G230">
        <f t="shared" si="4"/>
        <v>30</v>
      </c>
      <c r="H230" s="23">
        <v>26</v>
      </c>
    </row>
    <row r="231" spans="2:8" ht="15" customHeight="1" x14ac:dyDescent="0.25">
      <c r="B231" s="44" t="s">
        <v>47</v>
      </c>
      <c r="C231" s="48"/>
      <c r="D231" s="48"/>
      <c r="E231" s="48"/>
      <c r="F231" s="48"/>
      <c r="G231">
        <f>G164+P168+G193+P196</f>
        <v>14</v>
      </c>
      <c r="H231" s="23">
        <v>8</v>
      </c>
    </row>
    <row r="232" spans="2:8" ht="15" customHeight="1" x14ac:dyDescent="0.25">
      <c r="B232" s="44" t="s">
        <v>70</v>
      </c>
      <c r="C232" s="48"/>
      <c r="D232" s="48"/>
      <c r="E232" s="48"/>
      <c r="F232" s="48"/>
      <c r="G232">
        <f>P200</f>
        <v>1</v>
      </c>
      <c r="H232" s="23">
        <f>Q200</f>
        <v>1</v>
      </c>
    </row>
    <row r="233" spans="2:8" ht="15" customHeight="1" x14ac:dyDescent="0.25">
      <c r="B233" s="44" t="s">
        <v>22</v>
      </c>
      <c r="C233" s="48"/>
      <c r="D233" s="48"/>
      <c r="E233" s="48"/>
      <c r="F233" s="48"/>
      <c r="G233">
        <v>1</v>
      </c>
      <c r="H233" s="23">
        <v>1</v>
      </c>
    </row>
    <row r="234" spans="2:8" ht="15" customHeight="1" x14ac:dyDescent="0.25">
      <c r="B234" s="44" t="s">
        <v>79</v>
      </c>
      <c r="C234" s="48"/>
      <c r="D234" s="48"/>
      <c r="E234" s="48"/>
      <c r="F234" s="48"/>
      <c r="G234">
        <f>G197</f>
        <v>2</v>
      </c>
      <c r="H234" s="23">
        <f>H197</f>
        <v>2</v>
      </c>
    </row>
    <row r="235" spans="2:8" ht="15" customHeight="1" x14ac:dyDescent="0.25">
      <c r="B235" s="44" t="s">
        <v>66</v>
      </c>
      <c r="C235" s="44"/>
      <c r="D235" s="44"/>
      <c r="E235" s="44"/>
      <c r="F235" s="44"/>
      <c r="G235" s="23">
        <f>P177</f>
        <v>3</v>
      </c>
      <c r="H235" s="23">
        <f>Q177</f>
        <v>3</v>
      </c>
    </row>
    <row r="236" spans="2:8" ht="15" customHeight="1" x14ac:dyDescent="0.25">
      <c r="G236" s="23"/>
    </row>
    <row r="237" spans="2:8" x14ac:dyDescent="0.25">
      <c r="F237" t="s">
        <v>4</v>
      </c>
      <c r="G237" s="23">
        <f>SUM(G206:G236)</f>
        <v>391</v>
      </c>
      <c r="H237" s="23">
        <f>SUM(H207:H236)</f>
        <v>310</v>
      </c>
    </row>
  </sheetData>
  <mergeCells count="144">
    <mergeCell ref="B233:F233"/>
    <mergeCell ref="A30:E30"/>
    <mergeCell ref="A1:G1"/>
    <mergeCell ref="A33:G33"/>
    <mergeCell ref="K157:O157"/>
    <mergeCell ref="K158:O158"/>
    <mergeCell ref="K159:O159"/>
    <mergeCell ref="B158:F158"/>
    <mergeCell ref="B159:F159"/>
    <mergeCell ref="B157:F157"/>
    <mergeCell ref="A34:E34"/>
    <mergeCell ref="A25:E25"/>
    <mergeCell ref="A23:E23"/>
    <mergeCell ref="A4:E4"/>
    <mergeCell ref="A8:E8"/>
    <mergeCell ref="A7:E7"/>
    <mergeCell ref="A6:E6"/>
    <mergeCell ref="A15:E15"/>
    <mergeCell ref="A24:E24"/>
    <mergeCell ref="A22:E22"/>
    <mergeCell ref="A5:E5"/>
    <mergeCell ref="A29:E29"/>
    <mergeCell ref="A26:E26"/>
    <mergeCell ref="A2:E2"/>
    <mergeCell ref="B181:F181"/>
    <mergeCell ref="B182:F182"/>
    <mergeCell ref="K160:O160"/>
    <mergeCell ref="K161:O161"/>
    <mergeCell ref="B168:F168"/>
    <mergeCell ref="B169:F169"/>
    <mergeCell ref="B165:F165"/>
    <mergeCell ref="B166:F166"/>
    <mergeCell ref="B167:F167"/>
    <mergeCell ref="B160:F160"/>
    <mergeCell ref="B161:F161"/>
    <mergeCell ref="B162:F162"/>
    <mergeCell ref="K167:O167"/>
    <mergeCell ref="K168:O168"/>
    <mergeCell ref="K169:O169"/>
    <mergeCell ref="K162:O162"/>
    <mergeCell ref="K163:O163"/>
    <mergeCell ref="K164:O164"/>
    <mergeCell ref="K165:O165"/>
    <mergeCell ref="K166:O166"/>
    <mergeCell ref="B163:F163"/>
    <mergeCell ref="A3:E3"/>
    <mergeCell ref="B164:F164"/>
    <mergeCell ref="K171:O171"/>
    <mergeCell ref="K176:O176"/>
    <mergeCell ref="A9:E9"/>
    <mergeCell ref="A20:E20"/>
    <mergeCell ref="A13:E13"/>
    <mergeCell ref="A17:E17"/>
    <mergeCell ref="A21:E21"/>
    <mergeCell ref="A11:E11"/>
    <mergeCell ref="A18:E18"/>
    <mergeCell ref="A19:E19"/>
    <mergeCell ref="A12:E12"/>
    <mergeCell ref="A14:E14"/>
    <mergeCell ref="A16:E16"/>
    <mergeCell ref="A10:E10"/>
    <mergeCell ref="K170:O170"/>
    <mergeCell ref="A31:E31"/>
    <mergeCell ref="A32:E32"/>
    <mergeCell ref="A27:E27"/>
    <mergeCell ref="A28:E28"/>
    <mergeCell ref="K177:O177"/>
    <mergeCell ref="K184:O184"/>
    <mergeCell ref="K185:O185"/>
    <mergeCell ref="K186:O186"/>
    <mergeCell ref="K191:O191"/>
    <mergeCell ref="K192:O192"/>
    <mergeCell ref="K189:O189"/>
    <mergeCell ref="K190:O190"/>
    <mergeCell ref="K172:O172"/>
    <mergeCell ref="K173:O173"/>
    <mergeCell ref="K174:O174"/>
    <mergeCell ref="K175:O175"/>
    <mergeCell ref="B185:F185"/>
    <mergeCell ref="B186:F186"/>
    <mergeCell ref="K199:N199"/>
    <mergeCell ref="K200:O200"/>
    <mergeCell ref="B192:F192"/>
    <mergeCell ref="B193:F193"/>
    <mergeCell ref="B197:F197"/>
    <mergeCell ref="B199:F199"/>
    <mergeCell ref="K198:O198"/>
    <mergeCell ref="K196:O196"/>
    <mergeCell ref="K197:O197"/>
    <mergeCell ref="K193:N193"/>
    <mergeCell ref="K194:O194"/>
    <mergeCell ref="K195:O195"/>
    <mergeCell ref="B194:F194"/>
    <mergeCell ref="B195:F195"/>
    <mergeCell ref="B196:F196"/>
    <mergeCell ref="B187:F187"/>
    <mergeCell ref="B216:F216"/>
    <mergeCell ref="B217:F217"/>
    <mergeCell ref="B209:F209"/>
    <mergeCell ref="B210:F210"/>
    <mergeCell ref="B191:F191"/>
    <mergeCell ref="B218:F218"/>
    <mergeCell ref="B219:F219"/>
    <mergeCell ref="K211:O211"/>
    <mergeCell ref="B198:F198"/>
    <mergeCell ref="B208:F208"/>
    <mergeCell ref="B207:F207"/>
    <mergeCell ref="K201:O201"/>
    <mergeCell ref="K204:O204"/>
    <mergeCell ref="K210:O210"/>
    <mergeCell ref="B206:F206"/>
    <mergeCell ref="B211:F211"/>
    <mergeCell ref="B212:F212"/>
    <mergeCell ref="B213:F213"/>
    <mergeCell ref="B188:F188"/>
    <mergeCell ref="B189:F189"/>
    <mergeCell ref="K187:N187"/>
    <mergeCell ref="K188:N188"/>
    <mergeCell ref="B190:F190"/>
    <mergeCell ref="B215:F215"/>
    <mergeCell ref="B184:F184"/>
    <mergeCell ref="B178:F178"/>
    <mergeCell ref="B179:F179"/>
    <mergeCell ref="B180:F180"/>
    <mergeCell ref="B170:F170"/>
    <mergeCell ref="B171:F171"/>
    <mergeCell ref="B172:F172"/>
    <mergeCell ref="B183:F183"/>
    <mergeCell ref="B235:F235"/>
    <mergeCell ref="B224:F224"/>
    <mergeCell ref="B225:F225"/>
    <mergeCell ref="B226:F226"/>
    <mergeCell ref="B227:F227"/>
    <mergeCell ref="B221:F221"/>
    <mergeCell ref="B222:F222"/>
    <mergeCell ref="B223:F223"/>
    <mergeCell ref="B228:F228"/>
    <mergeCell ref="B229:F229"/>
    <mergeCell ref="B230:F230"/>
    <mergeCell ref="B231:F231"/>
    <mergeCell ref="B232:F232"/>
    <mergeCell ref="B234:F234"/>
    <mergeCell ref="B220:F220"/>
    <mergeCell ref="B214:F214"/>
  </mergeCells>
  <pageMargins left="0.7" right="0.7" top="0.75" bottom="0.75" header="0.3" footer="0.3"/>
  <pageSetup paperSize="9" orientation="portrait" r:id="rId1"/>
  <ignoredErrors>
    <ignoredError sqref="G34 H237 G173:H173 P179:Q179 G201:H201 P202:Q202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7"/>
  <sheetViews>
    <sheetView topLeftCell="B79" zoomScale="71" zoomScaleNormal="71" workbookViewId="0">
      <selection activeCell="O65" sqref="O65"/>
    </sheetView>
  </sheetViews>
  <sheetFormatPr baseColWidth="10" defaultRowHeight="15" x14ac:dyDescent="0.25"/>
  <cols>
    <col min="5" max="5" width="14.5703125" style="2" customWidth="1"/>
    <col min="6" max="6" width="14.7109375" customWidth="1"/>
    <col min="12" max="12" width="11.42578125" customWidth="1"/>
  </cols>
  <sheetData>
    <row r="1" spans="1:6" x14ac:dyDescent="0.25">
      <c r="A1" s="71" t="s">
        <v>31</v>
      </c>
      <c r="B1" s="72"/>
      <c r="C1" s="72"/>
      <c r="D1" s="72"/>
      <c r="E1" s="73"/>
      <c r="F1" s="74"/>
    </row>
    <row r="2" spans="1:6" x14ac:dyDescent="0.25">
      <c r="A2" s="28"/>
      <c r="B2" s="29"/>
      <c r="C2" s="29"/>
      <c r="D2" s="29"/>
      <c r="E2" s="30"/>
      <c r="F2" s="31"/>
    </row>
    <row r="3" spans="1:6" x14ac:dyDescent="0.25">
      <c r="A3" s="56"/>
      <c r="B3" s="56"/>
      <c r="C3" s="56"/>
      <c r="D3" s="56"/>
      <c r="E3" s="24" t="s">
        <v>2</v>
      </c>
      <c r="F3" s="24" t="s">
        <v>3</v>
      </c>
    </row>
    <row r="4" spans="1:6" ht="15" customHeight="1" x14ac:dyDescent="0.25">
      <c r="A4" s="57" t="str">
        <f t="shared" ref="A4:A8" si="0">B155</f>
        <v xml:space="preserve">ALCALDÍA </v>
      </c>
      <c r="B4" s="57"/>
      <c r="C4" s="57"/>
      <c r="D4" s="67"/>
      <c r="E4" s="43">
        <f t="shared" ref="E4:E8" si="1">G155</f>
        <v>1</v>
      </c>
      <c r="F4" s="33">
        <f t="shared" ref="F4:F8" si="2">H155</f>
        <v>0</v>
      </c>
    </row>
    <row r="5" spans="1:6" ht="15" customHeight="1" x14ac:dyDescent="0.25">
      <c r="A5" s="57" t="str">
        <f t="shared" si="0"/>
        <v>C. DE ADMINSITRACIÓN ELECTRÓNICA</v>
      </c>
      <c r="B5" s="68"/>
      <c r="C5" s="68"/>
      <c r="D5" s="68"/>
      <c r="E5" s="26">
        <f t="shared" si="1"/>
        <v>1</v>
      </c>
      <c r="F5" s="33">
        <f t="shared" si="2"/>
        <v>1</v>
      </c>
    </row>
    <row r="6" spans="1:6" ht="15" customHeight="1" x14ac:dyDescent="0.25">
      <c r="A6" s="76" t="str">
        <f t="shared" si="0"/>
        <v>CONCEJALÍA DE CEMENTERIO</v>
      </c>
      <c r="B6" s="77"/>
      <c r="C6" s="77"/>
      <c r="D6" s="77"/>
      <c r="E6" s="27">
        <f t="shared" si="1"/>
        <v>1</v>
      </c>
      <c r="F6" s="33">
        <f t="shared" si="2"/>
        <v>0</v>
      </c>
    </row>
    <row r="7" spans="1:6" ht="15" customHeight="1" x14ac:dyDescent="0.25">
      <c r="A7" s="57" t="str">
        <f t="shared" si="0"/>
        <v>CONCEJALÍA DE FESTEJOS</v>
      </c>
      <c r="B7" s="68"/>
      <c r="C7" s="68"/>
      <c r="D7" s="68"/>
      <c r="E7" s="26">
        <f t="shared" si="1"/>
        <v>1</v>
      </c>
      <c r="F7" s="33">
        <f t="shared" si="2"/>
        <v>1</v>
      </c>
    </row>
    <row r="8" spans="1:6" ht="15" customHeight="1" x14ac:dyDescent="0.25">
      <c r="A8" s="76" t="str">
        <f t="shared" si="0"/>
        <v>C. PARTICIPACIÓN CIUDADANA</v>
      </c>
      <c r="B8" s="77"/>
      <c r="C8" s="77"/>
      <c r="D8" s="77"/>
      <c r="E8" s="27">
        <f t="shared" si="1"/>
        <v>3</v>
      </c>
      <c r="F8" s="33">
        <f t="shared" si="2"/>
        <v>2</v>
      </c>
    </row>
    <row r="9" spans="1:6" ht="15" customHeight="1" x14ac:dyDescent="0.25">
      <c r="A9" s="57" t="str">
        <f t="shared" ref="A9:A24" si="3">B160</f>
        <v>CONCEJALÍA DE SOSTENIBILIDAD</v>
      </c>
      <c r="B9" s="68"/>
      <c r="C9" s="68"/>
      <c r="D9" s="68"/>
      <c r="E9" s="26">
        <f t="shared" ref="E9:E24" si="4">G160</f>
        <v>1</v>
      </c>
      <c r="F9" s="33">
        <f t="shared" ref="F9:F24" si="5">H160</f>
        <v>1</v>
      </c>
    </row>
    <row r="10" spans="1:6" ht="15" customHeight="1" x14ac:dyDescent="0.25">
      <c r="A10" s="57" t="str">
        <f t="shared" si="3"/>
        <v>NEGOCIADO DE FESTEJOS</v>
      </c>
      <c r="B10" s="68"/>
      <c r="C10" s="68"/>
      <c r="D10" s="67"/>
      <c r="E10" s="43">
        <f t="shared" si="4"/>
        <v>4</v>
      </c>
      <c r="F10" s="33">
        <f t="shared" si="5"/>
        <v>1</v>
      </c>
    </row>
    <row r="11" spans="1:6" ht="15" customHeight="1" x14ac:dyDescent="0.25">
      <c r="A11" s="57" t="str">
        <f t="shared" si="3"/>
        <v>OFICINA DE GESTIÓN TRIBUTARIA</v>
      </c>
      <c r="B11" s="68"/>
      <c r="C11" s="68"/>
      <c r="D11" s="67"/>
      <c r="E11" s="43">
        <f t="shared" si="4"/>
        <v>1</v>
      </c>
      <c r="F11" s="33">
        <f t="shared" si="5"/>
        <v>1</v>
      </c>
    </row>
    <row r="12" spans="1:6" ht="15" customHeight="1" x14ac:dyDescent="0.25">
      <c r="A12" s="57" t="str">
        <f t="shared" si="3"/>
        <v>PATRONATO MUNICIPAL DE DEPORTES</v>
      </c>
      <c r="B12" s="68"/>
      <c r="C12" s="68"/>
      <c r="D12" s="68"/>
      <c r="E12" s="26">
        <f t="shared" si="4"/>
        <v>11</v>
      </c>
      <c r="F12" s="33">
        <f t="shared" si="5"/>
        <v>10</v>
      </c>
    </row>
    <row r="13" spans="1:6" ht="15" customHeight="1" x14ac:dyDescent="0.25">
      <c r="A13" s="57" t="str">
        <f t="shared" si="3"/>
        <v>POLICÍA LOCAL</v>
      </c>
      <c r="B13" s="68"/>
      <c r="C13" s="68"/>
      <c r="D13" s="68"/>
      <c r="E13" s="26">
        <f t="shared" si="4"/>
        <v>1</v>
      </c>
      <c r="F13" s="33">
        <f t="shared" si="5"/>
        <v>1</v>
      </c>
    </row>
    <row r="14" spans="1:6" ht="15" customHeight="1" x14ac:dyDescent="0.25">
      <c r="A14" s="57" t="str">
        <f t="shared" si="3"/>
        <v>SECCIÓN DE INFORMÁTICA</v>
      </c>
      <c r="B14" s="68"/>
      <c r="C14" s="68"/>
      <c r="D14" s="68"/>
      <c r="E14" s="26">
        <f t="shared" si="4"/>
        <v>1</v>
      </c>
      <c r="F14" s="33">
        <f t="shared" si="5"/>
        <v>1</v>
      </c>
    </row>
    <row r="15" spans="1:6" ht="15" customHeight="1" x14ac:dyDescent="0.25">
      <c r="A15" s="57" t="str">
        <f t="shared" si="3"/>
        <v>SERVICIO DE ACCIÓN SOCIAL</v>
      </c>
      <c r="B15" s="57"/>
      <c r="C15" s="57"/>
      <c r="D15" s="67"/>
      <c r="E15" s="43">
        <f t="shared" si="4"/>
        <v>1</v>
      </c>
      <c r="F15" s="33">
        <f t="shared" si="5"/>
        <v>1</v>
      </c>
    </row>
    <row r="16" spans="1:6" ht="15" customHeight="1" x14ac:dyDescent="0.25">
      <c r="A16" s="57" t="str">
        <f t="shared" si="3"/>
        <v>SERVICIO DE ATENCIÓN AL CIUDADANO</v>
      </c>
      <c r="B16" s="57"/>
      <c r="C16" s="57"/>
      <c r="D16" s="67"/>
      <c r="E16" s="43">
        <f t="shared" si="4"/>
        <v>1</v>
      </c>
      <c r="F16" s="33">
        <f t="shared" si="5"/>
        <v>1</v>
      </c>
    </row>
    <row r="17" spans="1:6" ht="15" customHeight="1" x14ac:dyDescent="0.25">
      <c r="A17" s="57" t="str">
        <f t="shared" si="3"/>
        <v>SERVICIO DE CONTROL, DISC. E INSPECC.</v>
      </c>
      <c r="B17" s="68"/>
      <c r="C17" s="68"/>
      <c r="D17" s="68"/>
      <c r="E17" s="26">
        <f t="shared" si="4"/>
        <v>1</v>
      </c>
      <c r="F17" s="33">
        <f t="shared" si="5"/>
        <v>1</v>
      </c>
    </row>
    <row r="18" spans="1:6" ht="15" customHeight="1" x14ac:dyDescent="0.25">
      <c r="A18" s="57" t="str">
        <f t="shared" si="3"/>
        <v>SERVICIO DE CULTURA</v>
      </c>
      <c r="B18" s="68"/>
      <c r="C18" s="68"/>
      <c r="D18" s="68"/>
      <c r="E18" s="26">
        <f t="shared" si="4"/>
        <v>1</v>
      </c>
      <c r="F18" s="33">
        <f t="shared" si="5"/>
        <v>1</v>
      </c>
    </row>
    <row r="19" spans="1:6" ht="15" customHeight="1" x14ac:dyDescent="0.25">
      <c r="A19" s="57" t="str">
        <f t="shared" si="3"/>
        <v>SERVICIO DE INFRAESTRUCTURAS</v>
      </c>
      <c r="B19" s="68"/>
      <c r="C19" s="68"/>
      <c r="D19" s="68"/>
      <c r="E19" s="26">
        <f t="shared" si="4"/>
        <v>2</v>
      </c>
      <c r="F19" s="33">
        <f t="shared" si="5"/>
        <v>2</v>
      </c>
    </row>
    <row r="20" spans="1:6" ht="15" customHeight="1" x14ac:dyDescent="0.25">
      <c r="A20" s="57" t="str">
        <f t="shared" si="3"/>
        <v>SERVICIO DE INSPECCIÓN TRIBUTARIA</v>
      </c>
      <c r="B20" s="68"/>
      <c r="C20" s="68"/>
      <c r="D20" s="68"/>
      <c r="E20" s="26">
        <f t="shared" si="4"/>
        <v>1</v>
      </c>
      <c r="F20" s="33">
        <f t="shared" si="5"/>
        <v>1</v>
      </c>
    </row>
    <row r="21" spans="1:6" ht="15" customHeight="1" x14ac:dyDescent="0.25">
      <c r="A21" s="57" t="str">
        <f t="shared" si="3"/>
        <v>SERVICIO DE MANTENIMIENTO</v>
      </c>
      <c r="B21" s="68"/>
      <c r="C21" s="68"/>
      <c r="D21" s="68"/>
      <c r="E21" s="26">
        <f t="shared" si="4"/>
        <v>10</v>
      </c>
      <c r="F21" s="33">
        <f t="shared" si="5"/>
        <v>9</v>
      </c>
    </row>
    <row r="22" spans="1:6" ht="15" customHeight="1" x14ac:dyDescent="0.25">
      <c r="A22" s="57" t="str">
        <f t="shared" si="3"/>
        <v>SERVICIO DE MEDIO AMBIENTE</v>
      </c>
      <c r="B22" s="68"/>
      <c r="C22" s="68"/>
      <c r="D22" s="68"/>
      <c r="E22" s="26">
        <f t="shared" si="4"/>
        <v>26</v>
      </c>
      <c r="F22" s="33">
        <f t="shared" si="5"/>
        <v>20</v>
      </c>
    </row>
    <row r="23" spans="1:6" ht="15" customHeight="1" x14ac:dyDescent="0.25">
      <c r="A23" s="57" t="str">
        <f t="shared" si="3"/>
        <v>SERVICIO DE MOVILIDAD</v>
      </c>
      <c r="B23" s="68"/>
      <c r="C23" s="68"/>
      <c r="D23" s="68"/>
      <c r="E23" s="26">
        <f t="shared" si="4"/>
        <v>24</v>
      </c>
      <c r="F23" s="33">
        <f t="shared" si="5"/>
        <v>23</v>
      </c>
    </row>
    <row r="24" spans="1:6" ht="15" customHeight="1" x14ac:dyDescent="0.25">
      <c r="A24" s="57" t="str">
        <f t="shared" si="3"/>
        <v>SERVICIO DE OBRAS</v>
      </c>
      <c r="B24" s="68"/>
      <c r="C24" s="68"/>
      <c r="D24" s="68"/>
      <c r="E24" s="26">
        <f t="shared" si="4"/>
        <v>3</v>
      </c>
      <c r="F24" s="33">
        <f t="shared" si="5"/>
        <v>2</v>
      </c>
    </row>
    <row r="25" spans="1:6" ht="15" customHeight="1" x14ac:dyDescent="0.25">
      <c r="A25" s="57"/>
      <c r="B25" s="75"/>
      <c r="C25" s="75"/>
      <c r="D25" s="75"/>
      <c r="E25" s="75"/>
      <c r="F25" s="75"/>
    </row>
    <row r="26" spans="1:6" x14ac:dyDescent="0.25">
      <c r="A26" s="58" t="s">
        <v>4</v>
      </c>
      <c r="B26" s="58"/>
      <c r="C26" s="58"/>
      <c r="D26" s="58"/>
      <c r="E26" s="33">
        <f>SUM(E4:E25)</f>
        <v>96</v>
      </c>
      <c r="F26" s="33">
        <f>SUM(F4:F25)</f>
        <v>80</v>
      </c>
    </row>
    <row r="119" spans="2:16" ht="15" customHeight="1" x14ac:dyDescent="0.25">
      <c r="B119" s="62" t="s">
        <v>32</v>
      </c>
      <c r="C119" s="47"/>
      <c r="D119" s="47"/>
      <c r="E119" s="47"/>
      <c r="F119" s="47"/>
      <c r="G119" s="6"/>
      <c r="H119" s="7"/>
      <c r="J119" s="62" t="s">
        <v>34</v>
      </c>
      <c r="K119" s="47"/>
      <c r="L119" s="47"/>
      <c r="M119" s="47"/>
      <c r="N119" s="47"/>
      <c r="O119" s="6"/>
      <c r="P119" s="7"/>
    </row>
    <row r="120" spans="2:16" x14ac:dyDescent="0.25">
      <c r="B120" s="63"/>
      <c r="C120" s="63"/>
      <c r="D120" s="63"/>
      <c r="E120" s="63"/>
      <c r="F120" s="63"/>
      <c r="G120" s="11" t="s">
        <v>2</v>
      </c>
      <c r="H120" s="42" t="s">
        <v>3</v>
      </c>
      <c r="J120" s="63"/>
      <c r="K120" s="63"/>
      <c r="L120" s="63"/>
      <c r="M120" s="63"/>
      <c r="N120" s="63"/>
      <c r="O120" s="6"/>
      <c r="P120" s="8"/>
    </row>
    <row r="121" spans="2:16" ht="15" customHeight="1" x14ac:dyDescent="0.25">
      <c r="B121" s="44" t="s">
        <v>41</v>
      </c>
      <c r="C121" s="44"/>
      <c r="D121" s="44"/>
      <c r="E121" s="44"/>
      <c r="F121" s="44"/>
      <c r="G121" s="11">
        <v>1</v>
      </c>
      <c r="H121" s="42">
        <v>0</v>
      </c>
      <c r="J121" s="46"/>
      <c r="K121" s="46"/>
      <c r="L121" s="46"/>
      <c r="M121" s="46"/>
      <c r="N121" s="46"/>
      <c r="O121" s="6"/>
      <c r="P121" s="8"/>
    </row>
    <row r="122" spans="2:16" ht="15" customHeight="1" x14ac:dyDescent="0.25">
      <c r="B122" s="44" t="s">
        <v>42</v>
      </c>
      <c r="C122" s="44"/>
      <c r="D122" s="44"/>
      <c r="E122" s="44"/>
      <c r="F122" s="44"/>
      <c r="G122" s="11">
        <v>2</v>
      </c>
      <c r="H122" s="42">
        <v>0</v>
      </c>
      <c r="J122" s="44" t="s">
        <v>44</v>
      </c>
      <c r="K122" s="44"/>
      <c r="L122" s="44"/>
      <c r="M122" s="44"/>
      <c r="N122" s="44"/>
      <c r="O122" s="6">
        <v>1</v>
      </c>
      <c r="P122" s="8">
        <v>0</v>
      </c>
    </row>
    <row r="123" spans="2:16" ht="15" customHeight="1" x14ac:dyDescent="0.25">
      <c r="B123" s="66" t="s">
        <v>10</v>
      </c>
      <c r="C123" s="66"/>
      <c r="D123" s="66"/>
      <c r="E123" s="66"/>
      <c r="F123" s="66"/>
      <c r="G123" s="11">
        <v>1</v>
      </c>
      <c r="H123" s="42">
        <v>1</v>
      </c>
      <c r="J123" s="65" t="s">
        <v>45</v>
      </c>
      <c r="K123" s="66"/>
      <c r="L123" s="66"/>
      <c r="M123" s="66"/>
      <c r="N123" s="66"/>
      <c r="O123" s="6">
        <v>1</v>
      </c>
      <c r="P123" s="8">
        <v>1</v>
      </c>
    </row>
    <row r="124" spans="2:16" ht="15" customHeight="1" x14ac:dyDescent="0.25">
      <c r="B124" s="44" t="s">
        <v>0</v>
      </c>
      <c r="C124" s="44"/>
      <c r="D124" s="44"/>
      <c r="E124" s="44"/>
      <c r="F124" s="44"/>
      <c r="G124" s="11">
        <v>2</v>
      </c>
      <c r="H124" s="42">
        <v>2</v>
      </c>
      <c r="J124" s="64" t="s">
        <v>27</v>
      </c>
      <c r="K124" s="44"/>
      <c r="L124" s="44"/>
      <c r="M124" s="44"/>
      <c r="N124" s="44"/>
      <c r="O124" s="6">
        <v>1</v>
      </c>
      <c r="P124" s="8">
        <v>1</v>
      </c>
    </row>
    <row r="125" spans="2:16" ht="15" customHeight="1" x14ac:dyDescent="0.25">
      <c r="B125" s="44" t="s">
        <v>11</v>
      </c>
      <c r="C125" s="44"/>
      <c r="D125" s="44"/>
      <c r="E125" s="44"/>
      <c r="F125" s="44"/>
      <c r="G125" s="11">
        <v>1</v>
      </c>
      <c r="H125" s="42">
        <v>1</v>
      </c>
      <c r="J125" s="64" t="s">
        <v>1</v>
      </c>
      <c r="K125" s="44"/>
      <c r="L125" s="44"/>
      <c r="M125" s="44"/>
      <c r="N125" s="44"/>
      <c r="O125" s="6">
        <v>1</v>
      </c>
      <c r="P125" s="8">
        <v>1</v>
      </c>
    </row>
    <row r="126" spans="2:16" ht="15" customHeight="1" x14ac:dyDescent="0.25">
      <c r="B126" s="44" t="s">
        <v>23</v>
      </c>
      <c r="C126" s="44"/>
      <c r="D126" s="44"/>
      <c r="E126" s="44"/>
      <c r="F126" s="44"/>
      <c r="G126" s="11">
        <v>1</v>
      </c>
      <c r="H126" s="42">
        <v>1</v>
      </c>
      <c r="J126" s="64" t="s">
        <v>46</v>
      </c>
      <c r="K126" s="44"/>
      <c r="L126" s="44"/>
      <c r="M126" s="44"/>
      <c r="N126" s="44"/>
      <c r="O126" s="6">
        <v>1</v>
      </c>
      <c r="P126" s="8">
        <v>1</v>
      </c>
    </row>
    <row r="127" spans="2:16" ht="15" customHeight="1" x14ac:dyDescent="0.25">
      <c r="B127" s="44" t="s">
        <v>21</v>
      </c>
      <c r="C127" s="44"/>
      <c r="D127" s="44"/>
      <c r="E127" s="44"/>
      <c r="F127" s="44"/>
      <c r="G127" s="11">
        <v>1</v>
      </c>
      <c r="H127" s="42">
        <v>1</v>
      </c>
      <c r="J127" s="44" t="s">
        <v>47</v>
      </c>
      <c r="K127" s="44"/>
      <c r="L127" s="44"/>
      <c r="M127" s="44"/>
      <c r="N127" s="44"/>
      <c r="O127" s="6">
        <v>2</v>
      </c>
      <c r="P127" s="8">
        <v>2</v>
      </c>
    </row>
    <row r="128" spans="2:16" ht="15" customHeight="1" x14ac:dyDescent="0.25">
      <c r="B128" s="44" t="s">
        <v>24</v>
      </c>
      <c r="C128" s="44"/>
      <c r="D128" s="44"/>
      <c r="E128" s="44"/>
      <c r="F128" s="44"/>
      <c r="G128" s="11">
        <v>1</v>
      </c>
      <c r="H128" s="42">
        <v>1</v>
      </c>
      <c r="J128" s="44" t="s">
        <v>12</v>
      </c>
      <c r="K128" s="49"/>
      <c r="L128" s="49"/>
      <c r="M128" s="49"/>
      <c r="N128" s="49"/>
      <c r="O128" s="6">
        <v>3</v>
      </c>
      <c r="P128" s="8">
        <v>2</v>
      </c>
    </row>
    <row r="129" spans="2:16" ht="15" customHeight="1" x14ac:dyDescent="0.25">
      <c r="B129" s="44" t="s">
        <v>12</v>
      </c>
      <c r="C129" s="44"/>
      <c r="D129" s="44"/>
      <c r="E129" s="44"/>
      <c r="F129" s="44"/>
      <c r="G129" s="11">
        <v>3</v>
      </c>
      <c r="H129" s="42">
        <v>2</v>
      </c>
      <c r="J129" s="44" t="s">
        <v>9</v>
      </c>
      <c r="K129" s="44"/>
      <c r="L129" s="44"/>
      <c r="M129" s="44"/>
      <c r="N129" s="44"/>
      <c r="O129" s="6">
        <v>4</v>
      </c>
      <c r="P129" s="8">
        <v>4</v>
      </c>
    </row>
    <row r="130" spans="2:16" ht="15" customHeight="1" x14ac:dyDescent="0.25">
      <c r="B130" s="44" t="s">
        <v>9</v>
      </c>
      <c r="C130" s="44"/>
      <c r="D130" s="44"/>
      <c r="E130" s="44"/>
      <c r="F130" s="44"/>
      <c r="G130" s="11">
        <v>8</v>
      </c>
      <c r="H130" s="42">
        <v>6</v>
      </c>
      <c r="J130" s="44" t="s">
        <v>43</v>
      </c>
      <c r="K130" s="44"/>
      <c r="L130" s="44"/>
      <c r="M130" s="44"/>
      <c r="N130" s="44"/>
      <c r="O130" s="6">
        <v>7</v>
      </c>
      <c r="P130" s="8">
        <v>0</v>
      </c>
    </row>
    <row r="131" spans="2:16" ht="15" customHeight="1" x14ac:dyDescent="0.25">
      <c r="B131" s="44" t="s">
        <v>43</v>
      </c>
      <c r="C131" s="44"/>
      <c r="D131" s="44"/>
      <c r="E131" s="44"/>
      <c r="F131" s="44"/>
      <c r="G131" s="11">
        <v>4</v>
      </c>
      <c r="H131" s="42">
        <v>4</v>
      </c>
      <c r="J131" s="9" t="s">
        <v>14</v>
      </c>
      <c r="K131" s="60"/>
      <c r="L131" s="60"/>
      <c r="M131" s="10" t="s">
        <v>15</v>
      </c>
      <c r="N131" s="11"/>
      <c r="O131" s="6">
        <f>SUM(O122:O130)</f>
        <v>21</v>
      </c>
      <c r="P131" s="7">
        <f>SUM(P122:P130)</f>
        <v>12</v>
      </c>
    </row>
    <row r="132" spans="2:16" x14ac:dyDescent="0.25">
      <c r="B132" s="46"/>
      <c r="C132" s="46"/>
      <c r="D132" s="46"/>
      <c r="E132" s="46"/>
      <c r="F132" s="46"/>
      <c r="G132" s="11"/>
      <c r="H132" s="42"/>
    </row>
    <row r="133" spans="2:16" x14ac:dyDescent="0.25">
      <c r="B133" s="9" t="s">
        <v>14</v>
      </c>
      <c r="C133" s="60"/>
      <c r="D133" s="60"/>
      <c r="E133" s="10" t="s">
        <v>15</v>
      </c>
      <c r="F133" s="11"/>
      <c r="G133" s="11">
        <f>SUM(G121:G132)</f>
        <v>25</v>
      </c>
      <c r="H133" s="7">
        <f>SUM(H121:H132)</f>
        <v>19</v>
      </c>
      <c r="J133" s="62" t="s">
        <v>35</v>
      </c>
      <c r="K133" s="47"/>
      <c r="L133" s="47"/>
      <c r="M133" s="47"/>
      <c r="N133" s="47"/>
      <c r="O133" s="6"/>
      <c r="P133" s="7"/>
    </row>
    <row r="134" spans="2:16" ht="15" customHeight="1" x14ac:dyDescent="0.25">
      <c r="J134" s="63"/>
      <c r="K134" s="47"/>
      <c r="L134" s="47"/>
      <c r="M134" s="47"/>
      <c r="N134" s="47"/>
      <c r="O134" s="6"/>
      <c r="P134" s="8"/>
    </row>
    <row r="135" spans="2:16" ht="15" customHeight="1" x14ac:dyDescent="0.25">
      <c r="B135" s="62" t="s">
        <v>33</v>
      </c>
      <c r="C135" s="47"/>
      <c r="D135" s="47"/>
      <c r="E135" s="47"/>
      <c r="F135" s="47"/>
      <c r="G135" s="6"/>
      <c r="H135" s="7"/>
      <c r="J135" s="46"/>
      <c r="K135" s="47"/>
      <c r="L135" s="47"/>
      <c r="M135" s="47"/>
      <c r="N135" s="47"/>
      <c r="O135" s="21" t="s">
        <v>2</v>
      </c>
      <c r="P135" s="22" t="s">
        <v>3</v>
      </c>
    </row>
    <row r="136" spans="2:16" ht="15" customHeight="1" x14ac:dyDescent="0.25">
      <c r="B136" s="63"/>
      <c r="C136" s="47"/>
      <c r="D136" s="47"/>
      <c r="E136" s="47"/>
      <c r="F136" s="47"/>
      <c r="G136" s="6"/>
      <c r="H136" s="8"/>
      <c r="J136" s="44" t="s">
        <v>50</v>
      </c>
      <c r="K136" s="44"/>
      <c r="L136" s="44"/>
      <c r="M136" s="44"/>
      <c r="N136" s="44"/>
      <c r="O136" s="6">
        <v>1</v>
      </c>
      <c r="P136" s="8">
        <v>1</v>
      </c>
    </row>
    <row r="137" spans="2:16" ht="15" customHeight="1" x14ac:dyDescent="0.25">
      <c r="B137" s="46"/>
      <c r="C137" s="47"/>
      <c r="D137" s="47"/>
      <c r="E137" s="47"/>
      <c r="F137" s="47"/>
      <c r="G137" s="6"/>
      <c r="H137" s="8"/>
      <c r="J137" s="44" t="s">
        <v>42</v>
      </c>
      <c r="K137" s="44"/>
      <c r="L137" s="44"/>
      <c r="M137" s="44"/>
      <c r="N137" s="44"/>
      <c r="O137" s="6">
        <v>1</v>
      </c>
      <c r="P137" s="8">
        <v>0</v>
      </c>
    </row>
    <row r="138" spans="2:16" ht="15" customHeight="1" x14ac:dyDescent="0.25">
      <c r="B138" s="46"/>
      <c r="C138" s="47"/>
      <c r="D138" s="47"/>
      <c r="E138" s="47"/>
      <c r="F138" s="47"/>
      <c r="G138" s="21" t="s">
        <v>2</v>
      </c>
      <c r="H138" s="22" t="s">
        <v>3</v>
      </c>
      <c r="J138" s="44" t="s">
        <v>51</v>
      </c>
      <c r="K138" s="44"/>
      <c r="L138" s="44"/>
      <c r="M138" s="44"/>
      <c r="N138" s="44"/>
      <c r="O138" s="6">
        <v>1</v>
      </c>
      <c r="P138" s="8">
        <v>0</v>
      </c>
    </row>
    <row r="139" spans="2:16" ht="15" customHeight="1" x14ac:dyDescent="0.25">
      <c r="B139" s="44" t="s">
        <v>48</v>
      </c>
      <c r="C139" s="78"/>
      <c r="D139" s="78"/>
      <c r="E139" s="78"/>
      <c r="F139" s="78"/>
      <c r="G139" s="6">
        <v>1</v>
      </c>
      <c r="H139" s="8">
        <v>1</v>
      </c>
      <c r="J139" s="44" t="s">
        <v>52</v>
      </c>
      <c r="K139" s="44"/>
      <c r="L139" s="44"/>
      <c r="M139" s="44"/>
      <c r="N139" s="44"/>
      <c r="O139" s="6">
        <v>3</v>
      </c>
      <c r="P139" s="8">
        <v>2</v>
      </c>
    </row>
    <row r="140" spans="2:16" ht="15" customHeight="1" x14ac:dyDescent="0.25">
      <c r="B140" s="44" t="s">
        <v>49</v>
      </c>
      <c r="C140" s="45"/>
      <c r="D140" s="45"/>
      <c r="E140" s="45"/>
      <c r="F140" s="45"/>
      <c r="G140" s="6">
        <v>1</v>
      </c>
      <c r="H140" s="8">
        <v>1</v>
      </c>
      <c r="J140" s="44" t="s">
        <v>53</v>
      </c>
      <c r="K140" s="44"/>
      <c r="L140" s="44"/>
      <c r="M140" s="44"/>
      <c r="N140" s="44"/>
      <c r="O140" s="6">
        <v>1</v>
      </c>
      <c r="P140" s="8">
        <v>1</v>
      </c>
    </row>
    <row r="141" spans="2:16" ht="15" customHeight="1" x14ac:dyDescent="0.25">
      <c r="B141" s="44" t="s">
        <v>26</v>
      </c>
      <c r="C141" s="45"/>
      <c r="D141" s="45"/>
      <c r="E141" s="45"/>
      <c r="F141" s="45"/>
      <c r="G141" s="6">
        <v>2</v>
      </c>
      <c r="H141" s="8">
        <v>1</v>
      </c>
      <c r="J141" s="44" t="s">
        <v>47</v>
      </c>
      <c r="K141" s="44"/>
      <c r="L141" s="44"/>
      <c r="M141" s="44"/>
      <c r="N141" s="44"/>
      <c r="O141" s="6">
        <v>1</v>
      </c>
      <c r="P141" s="8">
        <v>0</v>
      </c>
    </row>
    <row r="142" spans="2:16" ht="15" customHeight="1" x14ac:dyDescent="0.25">
      <c r="B142" s="44" t="s">
        <v>27</v>
      </c>
      <c r="C142" s="44"/>
      <c r="D142" s="44"/>
      <c r="E142" s="44"/>
      <c r="F142" s="44"/>
      <c r="G142" s="6">
        <v>5</v>
      </c>
      <c r="H142" s="8">
        <v>5</v>
      </c>
      <c r="J142" s="44" t="s">
        <v>12</v>
      </c>
      <c r="K142" s="44"/>
      <c r="L142" s="44"/>
      <c r="M142" s="44"/>
      <c r="N142" s="44"/>
      <c r="O142" s="6">
        <v>3</v>
      </c>
      <c r="P142" s="8">
        <v>3</v>
      </c>
    </row>
    <row r="143" spans="2:16" ht="15" customHeight="1" x14ac:dyDescent="0.25">
      <c r="B143" s="44" t="s">
        <v>24</v>
      </c>
      <c r="C143" s="44"/>
      <c r="D143" s="44"/>
      <c r="E143" s="44"/>
      <c r="F143" s="44"/>
      <c r="G143" s="6">
        <v>1</v>
      </c>
      <c r="H143" s="8">
        <v>1</v>
      </c>
      <c r="J143" s="44" t="s">
        <v>9</v>
      </c>
      <c r="K143" s="44"/>
      <c r="L143" s="44"/>
      <c r="M143" s="44"/>
      <c r="N143" s="44"/>
      <c r="O143" s="6">
        <v>7</v>
      </c>
      <c r="P143" s="8">
        <v>1</v>
      </c>
    </row>
    <row r="144" spans="2:16" ht="15" customHeight="1" x14ac:dyDescent="0.25">
      <c r="B144" s="44" t="s">
        <v>25</v>
      </c>
      <c r="C144" s="45"/>
      <c r="D144" s="45"/>
      <c r="E144" s="45"/>
      <c r="F144" s="45"/>
      <c r="G144" s="6">
        <v>1</v>
      </c>
      <c r="H144" s="8">
        <v>1</v>
      </c>
      <c r="J144" s="44" t="s">
        <v>43</v>
      </c>
      <c r="K144" s="44"/>
      <c r="L144" s="44"/>
      <c r="M144" s="44"/>
      <c r="N144" s="44"/>
      <c r="O144" s="6">
        <v>8</v>
      </c>
      <c r="P144" s="8">
        <v>2</v>
      </c>
    </row>
    <row r="145" spans="2:16" ht="15" customHeight="1" x14ac:dyDescent="0.25">
      <c r="B145" s="44" t="s">
        <v>12</v>
      </c>
      <c r="C145" s="45"/>
      <c r="D145" s="45"/>
      <c r="E145" s="45"/>
      <c r="F145" s="45"/>
      <c r="G145" s="6">
        <v>1</v>
      </c>
      <c r="H145" s="8">
        <v>0</v>
      </c>
      <c r="J145" s="38"/>
      <c r="K145" s="38"/>
      <c r="L145" s="38"/>
      <c r="M145" s="10" t="s">
        <v>15</v>
      </c>
      <c r="N145" s="11"/>
      <c r="O145" s="6">
        <f>SUM(O136:O144)</f>
        <v>26</v>
      </c>
      <c r="P145" s="7">
        <f>SUM(P136:P144)</f>
        <v>10</v>
      </c>
    </row>
    <row r="146" spans="2:16" ht="15" customHeight="1" x14ac:dyDescent="0.25">
      <c r="B146" s="44" t="s">
        <v>9</v>
      </c>
      <c r="C146" s="45"/>
      <c r="D146" s="45"/>
      <c r="E146" s="45"/>
      <c r="F146" s="45"/>
      <c r="G146" s="6">
        <v>7</v>
      </c>
      <c r="H146" s="8">
        <v>4</v>
      </c>
      <c r="J146" s="38"/>
      <c r="K146" s="38"/>
      <c r="L146" s="38"/>
    </row>
    <row r="147" spans="2:16" ht="15" customHeight="1" x14ac:dyDescent="0.25">
      <c r="B147" s="44" t="s">
        <v>43</v>
      </c>
      <c r="C147" s="44"/>
      <c r="D147" s="44"/>
      <c r="E147" s="44"/>
      <c r="F147" s="44"/>
      <c r="G147" s="6">
        <v>5</v>
      </c>
      <c r="H147" s="8">
        <v>1</v>
      </c>
      <c r="J147" s="38"/>
      <c r="K147" s="38"/>
      <c r="L147" s="38"/>
    </row>
    <row r="148" spans="2:16" ht="15" customHeight="1" x14ac:dyDescent="0.25">
      <c r="B148" s="44"/>
      <c r="C148" s="45"/>
      <c r="D148" s="45"/>
      <c r="E148" s="45"/>
      <c r="F148" s="45"/>
      <c r="G148" s="6"/>
      <c r="H148" s="8"/>
      <c r="J148" s="9" t="s">
        <v>14</v>
      </c>
      <c r="K148" s="60"/>
      <c r="L148" s="60"/>
    </row>
    <row r="149" spans="2:16" ht="15" customHeight="1" x14ac:dyDescent="0.25">
      <c r="B149" s="46"/>
      <c r="C149" s="46"/>
      <c r="D149" s="46"/>
      <c r="E149" s="46"/>
      <c r="F149" s="46"/>
      <c r="G149" s="6"/>
      <c r="H149" s="8"/>
    </row>
    <row r="150" spans="2:16" x14ac:dyDescent="0.25">
      <c r="B150" s="9" t="s">
        <v>14</v>
      </c>
      <c r="C150" s="60"/>
      <c r="D150" s="60"/>
      <c r="E150" s="10" t="s">
        <v>15</v>
      </c>
      <c r="F150" s="11"/>
      <c r="G150" s="6">
        <f>SUM(G139:G149)</f>
        <v>24</v>
      </c>
      <c r="H150" s="7">
        <f>SUM(H139:H149)</f>
        <v>15</v>
      </c>
    </row>
    <row r="151" spans="2:16" x14ac:dyDescent="0.25">
      <c r="B151" s="46"/>
      <c r="C151" s="61"/>
      <c r="D151" s="61"/>
      <c r="E151" s="61"/>
      <c r="F151" s="61"/>
      <c r="G151" s="6"/>
      <c r="H151" s="8"/>
    </row>
    <row r="152" spans="2:16" x14ac:dyDescent="0.25">
      <c r="B152" s="9" t="s">
        <v>14</v>
      </c>
      <c r="C152" s="60"/>
      <c r="D152" s="60"/>
      <c r="E152" s="10"/>
      <c r="F152" s="11"/>
      <c r="G152" s="6"/>
      <c r="H152" s="7"/>
    </row>
    <row r="153" spans="2:16" x14ac:dyDescent="0.25">
      <c r="B153" s="9"/>
      <c r="C153" s="12"/>
      <c r="D153" s="12"/>
      <c r="E153" s="10"/>
      <c r="F153" s="11"/>
      <c r="G153" s="6"/>
      <c r="H153" s="7"/>
    </row>
    <row r="154" spans="2:16" ht="15" customHeight="1" x14ac:dyDescent="0.25">
      <c r="G154" s="13" t="s">
        <v>2</v>
      </c>
      <c r="H154" s="14" t="s">
        <v>3</v>
      </c>
    </row>
    <row r="155" spans="2:16" ht="15" customHeight="1" x14ac:dyDescent="0.25">
      <c r="B155" s="44" t="s">
        <v>54</v>
      </c>
      <c r="C155" s="44"/>
      <c r="D155" s="44"/>
      <c r="E155"/>
      <c r="G155" s="15">
        <f>G121</f>
        <v>1</v>
      </c>
      <c r="H155">
        <f>H121</f>
        <v>0</v>
      </c>
    </row>
    <row r="156" spans="2:16" ht="15" customHeight="1" x14ac:dyDescent="0.25">
      <c r="B156" s="44" t="s">
        <v>55</v>
      </c>
      <c r="C156" s="49"/>
      <c r="D156" s="49"/>
      <c r="E156" s="17"/>
      <c r="F156" s="17"/>
      <c r="G156" s="6">
        <f>O136</f>
        <v>1</v>
      </c>
      <c r="H156">
        <f>P136</f>
        <v>1</v>
      </c>
      <c r="L156" t="s">
        <v>4</v>
      </c>
      <c r="M156" t="s">
        <v>28</v>
      </c>
      <c r="N156">
        <f>G133+O131+G150+O145</f>
        <v>96</v>
      </c>
    </row>
    <row r="157" spans="2:16" ht="15" customHeight="1" x14ac:dyDescent="0.25">
      <c r="B157" s="69" t="s">
        <v>44</v>
      </c>
      <c r="C157" s="70"/>
      <c r="D157" s="70"/>
      <c r="E157"/>
      <c r="G157" s="6">
        <v>1</v>
      </c>
      <c r="H157">
        <v>0</v>
      </c>
      <c r="L157" t="s">
        <v>4</v>
      </c>
      <c r="M157" t="s">
        <v>29</v>
      </c>
      <c r="N157">
        <f>H133+P131+H150+P145</f>
        <v>56</v>
      </c>
    </row>
    <row r="158" spans="2:16" ht="15" customHeight="1" x14ac:dyDescent="0.25">
      <c r="B158" s="44" t="s">
        <v>42</v>
      </c>
      <c r="C158" s="49"/>
      <c r="D158" s="49"/>
      <c r="E158"/>
      <c r="G158">
        <v>1</v>
      </c>
      <c r="H158">
        <v>1</v>
      </c>
    </row>
    <row r="159" spans="2:16" ht="15" customHeight="1" x14ac:dyDescent="0.25">
      <c r="B159" s="69" t="s">
        <v>13</v>
      </c>
      <c r="C159" s="70"/>
      <c r="D159" s="70"/>
      <c r="E159" s="18"/>
      <c r="F159" s="18"/>
      <c r="G159">
        <v>3</v>
      </c>
      <c r="H159">
        <f>H139+P123</f>
        <v>2</v>
      </c>
    </row>
    <row r="160" spans="2:16" ht="15" customHeight="1" x14ac:dyDescent="0.25">
      <c r="B160" s="44" t="s">
        <v>49</v>
      </c>
      <c r="C160" s="49"/>
      <c r="D160" s="49"/>
      <c r="E160"/>
      <c r="G160">
        <f>G140</f>
        <v>1</v>
      </c>
      <c r="H160">
        <f>H140</f>
        <v>1</v>
      </c>
    </row>
    <row r="161" spans="2:10" ht="15" customHeight="1" x14ac:dyDescent="0.25">
      <c r="B161" s="44" t="s">
        <v>26</v>
      </c>
      <c r="C161" s="49"/>
      <c r="D161" s="49"/>
      <c r="E161" s="17"/>
      <c r="F161" s="17"/>
      <c r="G161">
        <v>4</v>
      </c>
      <c r="H161">
        <f>H141</f>
        <v>1</v>
      </c>
    </row>
    <row r="162" spans="2:10" ht="15" customHeight="1" x14ac:dyDescent="0.25">
      <c r="B162" s="44" t="s">
        <v>10</v>
      </c>
      <c r="C162" s="49"/>
      <c r="D162" s="49"/>
      <c r="E162" s="19"/>
      <c r="F162" s="19"/>
      <c r="G162">
        <f>G123</f>
        <v>1</v>
      </c>
      <c r="H162">
        <f>H123</f>
        <v>1</v>
      </c>
    </row>
    <row r="163" spans="2:10" ht="15" customHeight="1" x14ac:dyDescent="0.25">
      <c r="B163" s="44" t="s">
        <v>27</v>
      </c>
      <c r="C163" s="49"/>
      <c r="D163" s="49"/>
      <c r="E163" s="19"/>
      <c r="F163" s="19"/>
      <c r="G163">
        <f>G124+O124+G142+O139</f>
        <v>11</v>
      </c>
      <c r="H163">
        <f>H124+P124+H142+P139</f>
        <v>10</v>
      </c>
    </row>
    <row r="164" spans="2:10" ht="15" customHeight="1" x14ac:dyDescent="0.25">
      <c r="B164" s="44" t="s">
        <v>1</v>
      </c>
      <c r="C164" s="49"/>
      <c r="D164" s="49"/>
      <c r="E164" s="19"/>
      <c r="F164" s="19"/>
      <c r="G164">
        <f>O125</f>
        <v>1</v>
      </c>
      <c r="H164">
        <f>P125</f>
        <v>1</v>
      </c>
    </row>
    <row r="165" spans="2:10" ht="15" customHeight="1" x14ac:dyDescent="0.25">
      <c r="B165" s="44" t="s">
        <v>11</v>
      </c>
      <c r="C165" s="49"/>
      <c r="D165" s="49"/>
      <c r="E165" s="19"/>
      <c r="F165" s="19"/>
      <c r="G165">
        <f t="shared" ref="G165:H167" si="6">G125</f>
        <v>1</v>
      </c>
      <c r="H165">
        <f t="shared" si="6"/>
        <v>1</v>
      </c>
    </row>
    <row r="166" spans="2:10" ht="15" customHeight="1" x14ac:dyDescent="0.25">
      <c r="B166" s="44" t="s">
        <v>23</v>
      </c>
      <c r="C166" s="49"/>
      <c r="D166" s="49"/>
      <c r="E166" s="19"/>
      <c r="F166" s="19"/>
      <c r="G166">
        <f t="shared" si="6"/>
        <v>1</v>
      </c>
      <c r="H166">
        <f t="shared" si="6"/>
        <v>1</v>
      </c>
    </row>
    <row r="167" spans="2:10" ht="15" customHeight="1" x14ac:dyDescent="0.25">
      <c r="B167" s="44" t="s">
        <v>21</v>
      </c>
      <c r="C167" s="49"/>
      <c r="D167" s="49"/>
      <c r="E167" s="19"/>
      <c r="F167" s="19"/>
      <c r="G167">
        <f t="shared" si="6"/>
        <v>1</v>
      </c>
      <c r="H167">
        <f t="shared" si="6"/>
        <v>1</v>
      </c>
    </row>
    <row r="168" spans="2:10" ht="15" customHeight="1" x14ac:dyDescent="0.25">
      <c r="B168" s="44" t="s">
        <v>56</v>
      </c>
      <c r="C168" s="49"/>
      <c r="D168" s="49"/>
      <c r="E168" s="19"/>
      <c r="F168" s="19"/>
      <c r="G168">
        <f>O140</f>
        <v>1</v>
      </c>
      <c r="H168">
        <f>P140</f>
        <v>1</v>
      </c>
      <c r="J168" s="20"/>
    </row>
    <row r="169" spans="2:10" ht="15" customHeight="1" x14ac:dyDescent="0.25">
      <c r="B169" s="44" t="s">
        <v>46</v>
      </c>
      <c r="C169" s="49"/>
      <c r="D169" s="49"/>
      <c r="E169" s="19"/>
      <c r="F169" s="19"/>
      <c r="G169">
        <f>O126</f>
        <v>1</v>
      </c>
      <c r="H169">
        <f>P126</f>
        <v>1</v>
      </c>
    </row>
    <row r="170" spans="2:10" ht="15" customHeight="1" x14ac:dyDescent="0.25">
      <c r="B170" s="44" t="s">
        <v>24</v>
      </c>
      <c r="C170" s="49"/>
      <c r="D170" s="49"/>
      <c r="E170" s="17"/>
      <c r="F170" s="17"/>
      <c r="G170">
        <f>G128+G143</f>
        <v>2</v>
      </c>
      <c r="H170">
        <f>H128+H143</f>
        <v>2</v>
      </c>
    </row>
    <row r="171" spans="2:10" ht="15" customHeight="1" x14ac:dyDescent="0.25">
      <c r="B171" s="44" t="s">
        <v>25</v>
      </c>
      <c r="C171" s="49"/>
      <c r="D171" s="49"/>
      <c r="E171" s="17"/>
      <c r="F171" s="17"/>
      <c r="G171">
        <f>G144</f>
        <v>1</v>
      </c>
      <c r="H171">
        <f>H144</f>
        <v>1</v>
      </c>
    </row>
    <row r="172" spans="2:10" ht="15" customHeight="1" x14ac:dyDescent="0.25">
      <c r="B172" s="44" t="s">
        <v>12</v>
      </c>
      <c r="C172" s="49"/>
      <c r="D172" s="49"/>
      <c r="E172" s="17"/>
      <c r="F172" s="17"/>
      <c r="G172">
        <f>G129+O128+G145+O142</f>
        <v>10</v>
      </c>
      <c r="H172">
        <v>9</v>
      </c>
    </row>
    <row r="173" spans="2:10" ht="15" customHeight="1" x14ac:dyDescent="0.25">
      <c r="B173" s="44" t="s">
        <v>9</v>
      </c>
      <c r="C173" s="49"/>
      <c r="D173" s="49"/>
      <c r="E173" s="17"/>
      <c r="F173" s="17"/>
      <c r="G173">
        <f>G130+O129+G146+O143</f>
        <v>26</v>
      </c>
      <c r="H173">
        <v>20</v>
      </c>
    </row>
    <row r="174" spans="2:10" ht="15" customHeight="1" x14ac:dyDescent="0.25">
      <c r="B174" s="44" t="s">
        <v>57</v>
      </c>
      <c r="C174" s="49"/>
      <c r="D174" s="49"/>
      <c r="E174" s="17"/>
      <c r="F174" s="17"/>
      <c r="G174">
        <f>G131+O130+G147+O144</f>
        <v>24</v>
      </c>
      <c r="H174">
        <v>23</v>
      </c>
    </row>
    <row r="175" spans="2:10" ht="16.5" customHeight="1" x14ac:dyDescent="0.25">
      <c r="B175" s="44" t="s">
        <v>47</v>
      </c>
      <c r="C175" s="49"/>
      <c r="D175" s="49"/>
      <c r="E175" s="17"/>
      <c r="F175" s="17"/>
      <c r="G175">
        <f>O127+O141</f>
        <v>3</v>
      </c>
      <c r="H175">
        <f>P127+P141</f>
        <v>2</v>
      </c>
    </row>
    <row r="177" spans="6:8" x14ac:dyDescent="0.25">
      <c r="F177" s="10" t="s">
        <v>15</v>
      </c>
      <c r="G177">
        <f>SUM(G155:G176)</f>
        <v>96</v>
      </c>
      <c r="H177">
        <f>SUM(H155:H176)</f>
        <v>80</v>
      </c>
    </row>
  </sheetData>
  <mergeCells count="105">
    <mergeCell ref="A19:D19"/>
    <mergeCell ref="A20:D20"/>
    <mergeCell ref="A21:D21"/>
    <mergeCell ref="A22:D22"/>
    <mergeCell ref="A23:D23"/>
    <mergeCell ref="A24:D24"/>
    <mergeCell ref="B171:D171"/>
    <mergeCell ref="B172:D172"/>
    <mergeCell ref="B173:D173"/>
    <mergeCell ref="B130:F130"/>
    <mergeCell ref="B131:F131"/>
    <mergeCell ref="B159:D159"/>
    <mergeCell ref="B141:F141"/>
    <mergeCell ref="B142:F142"/>
    <mergeCell ref="B143:F143"/>
    <mergeCell ref="B148:F148"/>
    <mergeCell ref="B149:F149"/>
    <mergeCell ref="B135:F135"/>
    <mergeCell ref="B136:F136"/>
    <mergeCell ref="B137:F137"/>
    <mergeCell ref="B138:F138"/>
    <mergeCell ref="B139:F139"/>
    <mergeCell ref="B158:D158"/>
    <mergeCell ref="B144:F144"/>
    <mergeCell ref="B174:D174"/>
    <mergeCell ref="B175:D175"/>
    <mergeCell ref="B129:F129"/>
    <mergeCell ref="A3:D3"/>
    <mergeCell ref="A1:F1"/>
    <mergeCell ref="A25:F25"/>
    <mergeCell ref="A18:D18"/>
    <mergeCell ref="A26:D26"/>
    <mergeCell ref="A4:D4"/>
    <mergeCell ref="A5:D5"/>
    <mergeCell ref="A6:D6"/>
    <mergeCell ref="A7:D7"/>
    <mergeCell ref="A8:D8"/>
    <mergeCell ref="A9:D9"/>
    <mergeCell ref="A10:D10"/>
    <mergeCell ref="B125:F125"/>
    <mergeCell ref="B126:F126"/>
    <mergeCell ref="B127:F127"/>
    <mergeCell ref="B128:F128"/>
    <mergeCell ref="A11:D11"/>
    <mergeCell ref="A12:D12"/>
    <mergeCell ref="A13:D13"/>
    <mergeCell ref="A14:D14"/>
    <mergeCell ref="A15:D15"/>
    <mergeCell ref="B169:D169"/>
    <mergeCell ref="B170:D170"/>
    <mergeCell ref="B168:D168"/>
    <mergeCell ref="A16:D16"/>
    <mergeCell ref="A17:D17"/>
    <mergeCell ref="B156:D156"/>
    <mergeCell ref="B157:D157"/>
    <mergeCell ref="B119:F119"/>
    <mergeCell ref="B120:F120"/>
    <mergeCell ref="B132:F132"/>
    <mergeCell ref="B121:F121"/>
    <mergeCell ref="B122:F122"/>
    <mergeCell ref="B123:F123"/>
    <mergeCell ref="B124:F124"/>
    <mergeCell ref="B160:D160"/>
    <mergeCell ref="B167:D167"/>
    <mergeCell ref="B164:D164"/>
    <mergeCell ref="B163:D163"/>
    <mergeCell ref="B165:D165"/>
    <mergeCell ref="B166:D166"/>
    <mergeCell ref="B161:D161"/>
    <mergeCell ref="B162:D162"/>
    <mergeCell ref="B145:F145"/>
    <mergeCell ref="B146:F146"/>
    <mergeCell ref="J130:N130"/>
    <mergeCell ref="J124:N124"/>
    <mergeCell ref="J125:N125"/>
    <mergeCell ref="J126:N126"/>
    <mergeCell ref="J128:N128"/>
    <mergeCell ref="J129:N129"/>
    <mergeCell ref="J127:N127"/>
    <mergeCell ref="J119:N119"/>
    <mergeCell ref="J120:N120"/>
    <mergeCell ref="J121:N121"/>
    <mergeCell ref="J122:N122"/>
    <mergeCell ref="J123:N123"/>
    <mergeCell ref="B147:F147"/>
    <mergeCell ref="K148:L148"/>
    <mergeCell ref="B155:D155"/>
    <mergeCell ref="C152:D152"/>
    <mergeCell ref="B151:F151"/>
    <mergeCell ref="C150:D150"/>
    <mergeCell ref="K131:L131"/>
    <mergeCell ref="J133:N133"/>
    <mergeCell ref="J134:N134"/>
    <mergeCell ref="J135:N135"/>
    <mergeCell ref="C133:D133"/>
    <mergeCell ref="J144:N144"/>
    <mergeCell ref="J141:N141"/>
    <mergeCell ref="J142:N142"/>
    <mergeCell ref="J143:N143"/>
    <mergeCell ref="B140:F140"/>
    <mergeCell ref="J136:N136"/>
    <mergeCell ref="J137:N137"/>
    <mergeCell ref="J138:N138"/>
    <mergeCell ref="J139:N139"/>
    <mergeCell ref="J140:N140"/>
  </mergeCells>
  <pageMargins left="0.7" right="0.7" top="0.75" bottom="0.75" header="0.3" footer="0.3"/>
  <pageSetup paperSize="9" orientation="portrait" r:id="rId1"/>
  <ignoredErrors>
    <ignoredError sqref="O131 G150 E26:F26" emptyCellReferenc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16"/>
  <sheetViews>
    <sheetView topLeftCell="C16" workbookViewId="0">
      <selection activeCell="C17" sqref="C17"/>
    </sheetView>
  </sheetViews>
  <sheetFormatPr baseColWidth="10" defaultRowHeight="15" x14ac:dyDescent="0.25"/>
  <cols>
    <col min="2" max="2" width="16" customWidth="1"/>
    <col min="3" max="3" width="18.7109375" customWidth="1"/>
  </cols>
  <sheetData>
    <row r="2" spans="1:3" ht="30" x14ac:dyDescent="0.25">
      <c r="B2" s="3" t="s">
        <v>7</v>
      </c>
      <c r="C2" s="4" t="s">
        <v>6</v>
      </c>
    </row>
    <row r="3" spans="1:3" x14ac:dyDescent="0.25">
      <c r="A3" s="4" t="s">
        <v>5</v>
      </c>
    </row>
    <row r="4" spans="1:3" x14ac:dyDescent="0.25">
      <c r="A4">
        <v>2010</v>
      </c>
      <c r="B4">
        <v>413</v>
      </c>
      <c r="C4">
        <v>108</v>
      </c>
    </row>
    <row r="5" spans="1:3" x14ac:dyDescent="0.25">
      <c r="A5">
        <v>2011</v>
      </c>
      <c r="B5">
        <v>378</v>
      </c>
      <c r="C5">
        <v>105</v>
      </c>
    </row>
    <row r="6" spans="1:3" x14ac:dyDescent="0.25">
      <c r="A6">
        <v>2012</v>
      </c>
      <c r="B6">
        <v>288</v>
      </c>
      <c r="C6">
        <v>54</v>
      </c>
    </row>
    <row r="7" spans="1:3" x14ac:dyDescent="0.25">
      <c r="A7">
        <v>2013</v>
      </c>
      <c r="B7">
        <v>360</v>
      </c>
      <c r="C7">
        <v>86</v>
      </c>
    </row>
    <row r="8" spans="1:3" x14ac:dyDescent="0.25">
      <c r="A8">
        <v>2014</v>
      </c>
      <c r="B8">
        <v>380</v>
      </c>
      <c r="C8">
        <v>75</v>
      </c>
    </row>
    <row r="9" spans="1:3" x14ac:dyDescent="0.25">
      <c r="A9">
        <v>2015</v>
      </c>
      <c r="B9">
        <v>396</v>
      </c>
      <c r="C9">
        <v>122</v>
      </c>
    </row>
    <row r="10" spans="1:3" x14ac:dyDescent="0.25">
      <c r="A10">
        <v>2016</v>
      </c>
      <c r="B10">
        <v>398</v>
      </c>
      <c r="C10">
        <v>126</v>
      </c>
    </row>
    <row r="11" spans="1:3" x14ac:dyDescent="0.25">
      <c r="A11">
        <v>2017</v>
      </c>
      <c r="B11">
        <v>459</v>
      </c>
      <c r="C11">
        <v>119</v>
      </c>
    </row>
    <row r="12" spans="1:3" x14ac:dyDescent="0.25">
      <c r="A12">
        <v>2018</v>
      </c>
      <c r="B12">
        <v>522</v>
      </c>
      <c r="C12">
        <v>93</v>
      </c>
    </row>
    <row r="13" spans="1:3" x14ac:dyDescent="0.25">
      <c r="A13">
        <v>2019</v>
      </c>
      <c r="B13">
        <v>505</v>
      </c>
      <c r="C13">
        <v>82</v>
      </c>
    </row>
    <row r="14" spans="1:3" x14ac:dyDescent="0.25">
      <c r="A14">
        <v>2020</v>
      </c>
      <c r="B14">
        <v>341</v>
      </c>
      <c r="C14">
        <v>90</v>
      </c>
    </row>
    <row r="15" spans="1:3" x14ac:dyDescent="0.25">
      <c r="A15">
        <v>2021</v>
      </c>
      <c r="B15">
        <v>401</v>
      </c>
      <c r="C15">
        <v>114</v>
      </c>
    </row>
    <row r="16" spans="1:3" x14ac:dyDescent="0.25">
      <c r="A16">
        <v>2022</v>
      </c>
      <c r="B16" s="23">
        <f>'RECLAMACIONES '!G237</f>
        <v>391</v>
      </c>
      <c r="C16">
        <f>SUGERENCIAS!G177</f>
        <v>96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0"/>
  <sheetViews>
    <sheetView tabSelected="1" workbookViewId="0">
      <selection activeCell="O15" sqref="O15"/>
    </sheetView>
  </sheetViews>
  <sheetFormatPr baseColWidth="10" defaultRowHeight="15" x14ac:dyDescent="0.25"/>
  <cols>
    <col min="2" max="2" width="16.42578125" customWidth="1"/>
    <col min="3" max="3" width="13.85546875" customWidth="1"/>
  </cols>
  <sheetData>
    <row r="2" spans="1:3" x14ac:dyDescent="0.25">
      <c r="B2" s="5" t="s">
        <v>7</v>
      </c>
      <c r="C2" s="5" t="s">
        <v>6</v>
      </c>
    </row>
    <row r="3" spans="1:3" x14ac:dyDescent="0.25">
      <c r="A3" s="5" t="s">
        <v>8</v>
      </c>
    </row>
    <row r="4" spans="1:3" x14ac:dyDescent="0.25">
      <c r="A4">
        <v>1</v>
      </c>
      <c r="B4">
        <f>'RECLAMACIONES '!G173</f>
        <v>77</v>
      </c>
      <c r="C4">
        <f>SUGERENCIAS!G133</f>
        <v>25</v>
      </c>
    </row>
    <row r="5" spans="1:3" x14ac:dyDescent="0.25">
      <c r="A5">
        <v>2</v>
      </c>
      <c r="B5">
        <f>'RECLAMACIONES '!P179</f>
        <v>112</v>
      </c>
      <c r="C5">
        <f>SUGERENCIAS!O131</f>
        <v>21</v>
      </c>
    </row>
    <row r="6" spans="1:3" x14ac:dyDescent="0.25">
      <c r="A6">
        <v>3</v>
      </c>
      <c r="B6">
        <f>'RECLAMACIONES '!G201</f>
        <v>123</v>
      </c>
      <c r="C6">
        <f>SUGERENCIAS!G150</f>
        <v>24</v>
      </c>
    </row>
    <row r="7" spans="1:3" x14ac:dyDescent="0.25">
      <c r="A7">
        <v>4</v>
      </c>
      <c r="B7">
        <f>'RECLAMACIONES '!P202</f>
        <v>79</v>
      </c>
      <c r="C7">
        <f>SUGERENCIAS!O145</f>
        <v>26</v>
      </c>
    </row>
    <row r="10" spans="1:3" x14ac:dyDescent="0.25">
      <c r="A10" t="s">
        <v>4</v>
      </c>
      <c r="B10">
        <f>SUM(B4:B9)</f>
        <v>391</v>
      </c>
      <c r="C10">
        <f>SUM(C4:C9)</f>
        <v>96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RECLAMACIONES </vt:lpstr>
      <vt:lpstr>SUGERENCIAS</vt:lpstr>
      <vt:lpstr>COMPARATIVA POR AÑOS</vt:lpstr>
      <vt:lpstr>COMPARATIVA POR TRIMESTRES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urb_josemaria</dc:creator>
  <cp:lastModifiedBy>urb_josemaria</cp:lastModifiedBy>
  <cp:lastPrinted>2023-03-03T08:14:45Z</cp:lastPrinted>
  <dcterms:created xsi:type="dcterms:W3CDTF">2016-01-18T14:02:20Z</dcterms:created>
  <dcterms:modified xsi:type="dcterms:W3CDTF">2023-04-21T12:21:36Z</dcterms:modified>
</cp:coreProperties>
</file>