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b_josemaria\Desktop\archivos\JoseMaria\OFICIALIA MAYOR\COMISIÓN DE SUGERENCIAS Y RECLAMACIONES\seguimiento reclamaciones\024\INFORME ANUAL\"/>
    </mc:Choice>
  </mc:AlternateContent>
  <xr:revisionPtr revIDLastSave="0" documentId="13_ncr:1_{F7ECC8E6-817A-4C53-A8B4-EB9B1AB6FC3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CLAMACIONES " sheetId="1" r:id="rId1"/>
    <sheet name="SUGERENCIAS" sheetId="2" r:id="rId2"/>
    <sheet name="COMPARATIVA POR AÑOS" sheetId="3" r:id="rId3"/>
    <sheet name="COMPARATIVA POR TRIMESTRES" sheetId="4" r:id="rId4"/>
  </sheets>
  <calcPr calcId="181029"/>
</workbook>
</file>

<file path=xl/calcChain.xml><?xml version="1.0" encoding="utf-8"?>
<calcChain xmlns="http://schemas.openxmlformats.org/spreadsheetml/2006/main">
  <c r="F23" i="2" l="1"/>
  <c r="F16" i="2"/>
  <c r="F13" i="2"/>
  <c r="F12" i="2"/>
  <c r="F8" i="2"/>
  <c r="F5" i="2"/>
  <c r="E23" i="2"/>
  <c r="E18" i="2"/>
  <c r="E15" i="2"/>
  <c r="E11" i="2"/>
  <c r="E7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F174" i="2"/>
  <c r="F22" i="2" s="1"/>
  <c r="E174" i="2"/>
  <c r="E22" i="2" s="1"/>
  <c r="F168" i="2"/>
  <c r="E168" i="2"/>
  <c r="E16" i="2" s="1"/>
  <c r="F166" i="2"/>
  <c r="F14" i="2" s="1"/>
  <c r="E166" i="2"/>
  <c r="E14" i="2" s="1"/>
  <c r="F165" i="2"/>
  <c r="E165" i="2"/>
  <c r="E13" i="2" s="1"/>
  <c r="F162" i="2"/>
  <c r="F10" i="2" s="1"/>
  <c r="E162" i="2"/>
  <c r="E10" i="2" s="1"/>
  <c r="F177" i="2"/>
  <c r="E177" i="2"/>
  <c r="E25" i="2" s="1"/>
  <c r="F176" i="2"/>
  <c r="F25" i="2" s="1"/>
  <c r="E176" i="2"/>
  <c r="E24" i="2" s="1"/>
  <c r="F175" i="2"/>
  <c r="E175" i="2"/>
  <c r="F169" i="2"/>
  <c r="F17" i="2" s="1"/>
  <c r="E169" i="2"/>
  <c r="E17" i="2" s="1"/>
  <c r="F167" i="2"/>
  <c r="F15" i="2" s="1"/>
  <c r="E167" i="2"/>
  <c r="F161" i="2"/>
  <c r="F9" i="2" s="1"/>
  <c r="E161" i="2"/>
  <c r="E9" i="2" s="1"/>
  <c r="F159" i="2"/>
  <c r="F7" i="2" s="1"/>
  <c r="E159" i="2"/>
  <c r="F158" i="2"/>
  <c r="F6" i="2" s="1"/>
  <c r="E158" i="2"/>
  <c r="E6" i="2" s="1"/>
  <c r="F157" i="2"/>
  <c r="E157" i="2"/>
  <c r="E5" i="2" s="1"/>
  <c r="F171" i="2"/>
  <c r="F19" i="2" s="1"/>
  <c r="E171" i="2"/>
  <c r="E19" i="2" s="1"/>
  <c r="F173" i="2"/>
  <c r="F21" i="2" s="1"/>
  <c r="E173" i="2"/>
  <c r="E21" i="2" s="1"/>
  <c r="F172" i="2"/>
  <c r="F20" i="2" s="1"/>
  <c r="E172" i="2"/>
  <c r="E20" i="2" s="1"/>
  <c r="F170" i="2"/>
  <c r="F18" i="2" s="1"/>
  <c r="E170" i="2"/>
  <c r="F164" i="2"/>
  <c r="E164" i="2"/>
  <c r="E12" i="2" s="1"/>
  <c r="F163" i="2"/>
  <c r="F11" i="2" s="1"/>
  <c r="E163" i="2"/>
  <c r="F160" i="2"/>
  <c r="E160" i="2"/>
  <c r="E8" i="2" s="1"/>
  <c r="F156" i="2"/>
  <c r="E156" i="2"/>
  <c r="E4" i="2" s="1"/>
  <c r="N152" i="2"/>
  <c r="M152" i="2"/>
  <c r="E27" i="2" l="1"/>
  <c r="F179" i="2"/>
  <c r="E179" i="2"/>
  <c r="F151" i="2"/>
  <c r="E151" i="2"/>
  <c r="A40" i="1" l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H249" i="1"/>
  <c r="G40" i="1" s="1"/>
  <c r="G249" i="1"/>
  <c r="F40" i="1" s="1"/>
  <c r="H180" i="1"/>
  <c r="H232" i="1"/>
  <c r="G23" i="1" s="1"/>
  <c r="G232" i="1"/>
  <c r="F23" i="1" s="1"/>
  <c r="H228" i="1"/>
  <c r="G19" i="1" s="1"/>
  <c r="G228" i="1"/>
  <c r="F19" i="1" s="1"/>
  <c r="H216" i="1"/>
  <c r="G7" i="1" s="1"/>
  <c r="G216" i="1"/>
  <c r="F7" i="1" s="1"/>
  <c r="H214" i="1"/>
  <c r="G5" i="1" s="1"/>
  <c r="G214" i="1"/>
  <c r="F5" i="1" s="1"/>
  <c r="H241" i="1"/>
  <c r="G32" i="1" s="1"/>
  <c r="G241" i="1"/>
  <c r="F32" i="1" s="1"/>
  <c r="H240" i="1"/>
  <c r="G31" i="1" s="1"/>
  <c r="G240" i="1"/>
  <c r="F31" i="1" s="1"/>
  <c r="H222" i="1"/>
  <c r="G13" i="1" s="1"/>
  <c r="G222" i="1"/>
  <c r="F13" i="1" s="1"/>
  <c r="H221" i="1"/>
  <c r="G12" i="1" s="1"/>
  <c r="G221" i="1"/>
  <c r="F12" i="1" s="1"/>
  <c r="H218" i="1"/>
  <c r="G9" i="1" s="1"/>
  <c r="G218" i="1"/>
  <c r="F9" i="1" s="1"/>
  <c r="H248" i="1"/>
  <c r="G39" i="1" s="1"/>
  <c r="G248" i="1"/>
  <c r="F39" i="1" s="1"/>
  <c r="H229" i="1"/>
  <c r="G20" i="1" s="1"/>
  <c r="G229" i="1"/>
  <c r="F20" i="1" s="1"/>
  <c r="H224" i="1"/>
  <c r="G15" i="1" s="1"/>
  <c r="G224" i="1"/>
  <c r="F15" i="1" s="1"/>
  <c r="H223" i="1"/>
  <c r="G14" i="1" s="1"/>
  <c r="G223" i="1"/>
  <c r="F14" i="1" s="1"/>
  <c r="H220" i="1"/>
  <c r="G11" i="1" s="1"/>
  <c r="G220" i="1"/>
  <c r="F11" i="1" s="1"/>
  <c r="H219" i="1"/>
  <c r="G10" i="1" s="1"/>
  <c r="G219" i="1"/>
  <c r="F10" i="1" s="1"/>
  <c r="H217" i="1"/>
  <c r="G8" i="1" s="1"/>
  <c r="G217" i="1"/>
  <c r="F8" i="1" s="1"/>
  <c r="H215" i="1"/>
  <c r="G6" i="1" s="1"/>
  <c r="G215" i="1"/>
  <c r="F6" i="1" s="1"/>
  <c r="H213" i="1"/>
  <c r="G4" i="1" s="1"/>
  <c r="G213" i="1"/>
  <c r="F4" i="1" s="1"/>
  <c r="H212" i="1"/>
  <c r="G212" i="1"/>
  <c r="H247" i="1"/>
  <c r="G38" i="1" s="1"/>
  <c r="G247" i="1"/>
  <c r="F38" i="1" s="1"/>
  <c r="H246" i="1"/>
  <c r="G37" i="1" s="1"/>
  <c r="G246" i="1"/>
  <c r="F37" i="1" s="1"/>
  <c r="H245" i="1"/>
  <c r="G36" i="1" s="1"/>
  <c r="G245" i="1"/>
  <c r="F36" i="1" s="1"/>
  <c r="H244" i="1"/>
  <c r="G35" i="1" s="1"/>
  <c r="G244" i="1"/>
  <c r="F35" i="1" s="1"/>
  <c r="H243" i="1"/>
  <c r="G34" i="1" s="1"/>
  <c r="G243" i="1"/>
  <c r="F34" i="1" s="1"/>
  <c r="H242" i="1"/>
  <c r="G33" i="1" s="1"/>
  <c r="G242" i="1"/>
  <c r="F33" i="1" s="1"/>
  <c r="H239" i="1"/>
  <c r="G30" i="1" s="1"/>
  <c r="G239" i="1"/>
  <c r="F30" i="1" s="1"/>
  <c r="H238" i="1"/>
  <c r="G29" i="1" s="1"/>
  <c r="G238" i="1"/>
  <c r="F29" i="1" s="1"/>
  <c r="G237" i="1"/>
  <c r="F28" i="1" s="1"/>
  <c r="H237" i="1"/>
  <c r="G28" i="1" s="1"/>
  <c r="H236" i="1"/>
  <c r="G27" i="1" s="1"/>
  <c r="G236" i="1"/>
  <c r="F27" i="1" s="1"/>
  <c r="H234" i="1"/>
  <c r="G25" i="1" s="1"/>
  <c r="G234" i="1"/>
  <c r="F25" i="1" s="1"/>
  <c r="H235" i="1"/>
  <c r="G26" i="1" s="1"/>
  <c r="G235" i="1"/>
  <c r="F26" i="1" s="1"/>
  <c r="H233" i="1"/>
  <c r="G24" i="1" s="1"/>
  <c r="G233" i="1"/>
  <c r="F24" i="1" s="1"/>
  <c r="H231" i="1"/>
  <c r="G22" i="1" s="1"/>
  <c r="G231" i="1"/>
  <c r="F22" i="1" s="1"/>
  <c r="H230" i="1"/>
  <c r="G21" i="1" s="1"/>
  <c r="G230" i="1"/>
  <c r="F21" i="1" s="1"/>
  <c r="H227" i="1"/>
  <c r="G18" i="1" s="1"/>
  <c r="G227" i="1"/>
  <c r="F18" i="1" s="1"/>
  <c r="H226" i="1"/>
  <c r="G17" i="1" s="1"/>
  <c r="G226" i="1"/>
  <c r="F17" i="1" s="1"/>
  <c r="H225" i="1"/>
  <c r="G16" i="1" s="1"/>
  <c r="G225" i="1"/>
  <c r="F16" i="1" s="1"/>
  <c r="Q203" i="1"/>
  <c r="P203" i="1"/>
  <c r="H208" i="1"/>
  <c r="G208" i="1"/>
  <c r="P182" i="1"/>
  <c r="Q182" i="1"/>
  <c r="H250" i="1" l="1"/>
  <c r="G250" i="1"/>
  <c r="P208" i="1"/>
  <c r="G180" i="1"/>
  <c r="P209" i="1" s="1"/>
  <c r="G3" i="1" l="1"/>
  <c r="F4" i="2" l="1"/>
  <c r="F27" i="2" s="1"/>
  <c r="A4" i="2"/>
  <c r="A3" i="1" l="1"/>
  <c r="B17" i="3" l="1"/>
  <c r="F42" i="1"/>
  <c r="B18" i="3" s="1"/>
  <c r="P134" i="2"/>
  <c r="H135" i="2" l="1"/>
  <c r="L164" i="2" s="1"/>
  <c r="G135" i="2"/>
  <c r="C4" i="4" l="1"/>
  <c r="F3" i="1" l="1"/>
  <c r="B7" i="4"/>
  <c r="O134" i="2" l="1"/>
  <c r="L163" i="2" s="1"/>
  <c r="C5" i="4" l="1"/>
  <c r="C17" i="3" l="1"/>
  <c r="C10" i="4" l="1"/>
  <c r="B10" i="4"/>
  <c r="G42" i="1" l="1"/>
</calcChain>
</file>

<file path=xl/sharedStrings.xml><?xml version="1.0" encoding="utf-8"?>
<sst xmlns="http://schemas.openxmlformats.org/spreadsheetml/2006/main" count="234" uniqueCount="96">
  <si>
    <t>POLICÍA LOCAL</t>
  </si>
  <si>
    <t>PRESENTADAS</t>
  </si>
  <si>
    <t>TRAMITADAS</t>
  </si>
  <si>
    <t>TOTAL</t>
  </si>
  <si>
    <t>AÑOS</t>
  </si>
  <si>
    <t>SUGERENCIAS</t>
  </si>
  <si>
    <t>RECLAMACIONES</t>
  </si>
  <si>
    <t>TRIMESTRES</t>
  </si>
  <si>
    <t>SERVICIO DE MEDIO AMBIENTE</t>
  </si>
  <si>
    <t>OFICINA DE GESTIÓN TRIBUTARIA</t>
  </si>
  <si>
    <t>SECCIÓN DE INFORMÁTICA</t>
  </si>
  <si>
    <t>SERVICIO DE MANTENIMIENTO</t>
  </si>
  <si>
    <t>TOTAL: 101</t>
  </si>
  <si>
    <t xml:space="preserve">TOTAL </t>
  </si>
  <si>
    <t xml:space="preserve">PRESENTADAS </t>
  </si>
  <si>
    <t xml:space="preserve">TRAMITADAS </t>
  </si>
  <si>
    <t>OFICINA DE ATENCIÓN AL CIUDADANO</t>
  </si>
  <si>
    <t>SERVICIO DE ATENCIÓN AL CIUDADANO</t>
  </si>
  <si>
    <t>SERVICIO DE PLANEAMIENTO</t>
  </si>
  <si>
    <t>SERVICIO DE ACCIÓN SOCIAL</t>
  </si>
  <si>
    <t>SERVICIO DE INFRAESTRUCTURAS</t>
  </si>
  <si>
    <t>NEGOCIADO DE FESTEJOS</t>
  </si>
  <si>
    <t>PATRONATO MUNICIPAL DE DEPORTES</t>
  </si>
  <si>
    <t>PRESENT.</t>
  </si>
  <si>
    <t>TRAMIT.</t>
  </si>
  <si>
    <t>SERVICIO DE  MOVILIDAD</t>
  </si>
  <si>
    <t>SERVICIO DE CULTURA</t>
  </si>
  <si>
    <t>SERVICIO DE MOVILIDAD</t>
  </si>
  <si>
    <t>CONCEJALÍA DE CULTURA</t>
  </si>
  <si>
    <t>CONCEJALÍA DE URBANISMO</t>
  </si>
  <si>
    <t>SERVICIO DE CONTROL, DISCIPLINA E INSPEC.</t>
  </si>
  <si>
    <t>SERVICIO DE LICENCIAS URBANÍSTICAS</t>
  </si>
  <si>
    <t>SERVICIO DE PERSONAL</t>
  </si>
  <si>
    <t>SERVICIO DE EDUCACIÓN</t>
  </si>
  <si>
    <t>SERVICIO DE GESTIÓN TRIBUTARIA</t>
  </si>
  <si>
    <t>OFICIAL MAYOR</t>
  </si>
  <si>
    <t>SERVCIO DE CONTROL, DISCIPLINA URBANÍSTICA</t>
  </si>
  <si>
    <t>SERVICIO DE MUSEOS, ARCHIVOS Y PATRIM.</t>
  </si>
  <si>
    <t>CONCEJALÍA DE FESTEJOS</t>
  </si>
  <si>
    <t>SERVICIO DE JUVENTUD</t>
  </si>
  <si>
    <t>SERVICIO DE MUSEOS</t>
  </si>
  <si>
    <t>Nº  RECLAMACIONES AÑO 2024</t>
  </si>
  <si>
    <t>SERVICIO DE ARQUITECTURA-OBRAS</t>
  </si>
  <si>
    <t>ESTADO DE TRAMITACIÓN DE RECLAMACIONES 2º TRIMESTRE 2024</t>
  </si>
  <si>
    <t>ESTADO DE TRAMITACIÓN DE RECLAMACIONES 1º TRIMESTRE 2024</t>
  </si>
  <si>
    <t>ESTADO DE TRAMITACIÓN DE RECLAMACIONES 3º TRIMESTRE 2024</t>
  </si>
  <si>
    <t>PARTICIPACIÓN CIUDADANA</t>
  </si>
  <si>
    <t>SERVCIO DE CONSUMO</t>
  </si>
  <si>
    <t xml:space="preserve">SERVCIO DE EDUCACIÓN </t>
  </si>
  <si>
    <t xml:space="preserve">SERVICIO DE INTERVENCIÓN </t>
  </si>
  <si>
    <t>CONCEJ. DE OBRAS Y MANTENIMIENTO</t>
  </si>
  <si>
    <t>CORREOS</t>
  </si>
  <si>
    <t>EMUSER</t>
  </si>
  <si>
    <t xml:space="preserve">SERVICIO DE ACCIÓN SOCIAL </t>
  </si>
  <si>
    <t xml:space="preserve">SERVICIO DE MANTENIMIENTO </t>
  </si>
  <si>
    <t xml:space="preserve">SERVICIO DE MEDIO AMBIENTE </t>
  </si>
  <si>
    <t>TURISMO</t>
  </si>
  <si>
    <t>ESTADO DE TRAMITACIÓN DE RECLAMACIONES 4º TRIMESTRE 2024</t>
  </si>
  <si>
    <t xml:space="preserve"> RECLAMACIONES  AÑO 2024</t>
  </si>
  <si>
    <t xml:space="preserve">DIRECTOR GRAL URBANISMO </t>
  </si>
  <si>
    <t xml:space="preserve">NEGOCIADO DE FESTEJOS </t>
  </si>
  <si>
    <t xml:space="preserve">OFICINA DE ATENCIÓN AL CIUDADANO A  </t>
  </si>
  <si>
    <t>RECAUDACIÓN</t>
  </si>
  <si>
    <t>SERVICIO DE ARQUITECTURA Y OBRAS</t>
  </si>
  <si>
    <t xml:space="preserve">SERVICIO DE CONTROL, DISCIPLINA E INSPECCIÓN </t>
  </si>
  <si>
    <t xml:space="preserve">SERVICIO DE GESTIÓN TRIBUTARIA </t>
  </si>
  <si>
    <t xml:space="preserve">SERVICIO DE INFRAESTRUCTURAS </t>
  </si>
  <si>
    <t xml:space="preserve">SERVICIO DE LICENCIAS URBANÍSTICAS </t>
  </si>
  <si>
    <t>C. IGUALDAD</t>
  </si>
  <si>
    <t>C. SERVICIOS SOCIALES</t>
  </si>
  <si>
    <t xml:space="preserve">PATRONATO MUNICIPAL DE DEPORTES </t>
  </si>
  <si>
    <t>SERVICIO DE CONTROL, DISCIPLINA E INSPECCIÓN</t>
  </si>
  <si>
    <t xml:space="preserve"> SERVICIO DE INFRAESTRUCTURAS</t>
  </si>
  <si>
    <t>SERVICIO DE CONSUMO</t>
  </si>
  <si>
    <t>SERVICIO DE INTERVENCIÓN</t>
  </si>
  <si>
    <t>DIRECTOR GRAL DE URBANISMO</t>
  </si>
  <si>
    <t>CONCEJALÍA DE IGUALDAD</t>
  </si>
  <si>
    <t>CONCEJALÍA DE SERVICIOS SOCIALES</t>
  </si>
  <si>
    <t>SERVICIO DE ATENCIÓN AL</t>
  </si>
  <si>
    <t>INADMISIÓN A TRÁMITE</t>
  </si>
  <si>
    <t>FINALIZADAS</t>
  </si>
  <si>
    <t>Nº  SUGERENCIAS AÑO 2024</t>
  </si>
  <si>
    <t>ALCALDÍA</t>
  </si>
  <si>
    <t>CONCEJALÍA DE MAYORES</t>
  </si>
  <si>
    <t>DIRECTOR GRAL URBANISMO</t>
  </si>
  <si>
    <t xml:space="preserve"> SERVICIO DE MEDIO AMBIENTE </t>
  </si>
  <si>
    <t xml:space="preserve">PARTICIPACIÓN CIUDADANA </t>
  </si>
  <si>
    <t xml:space="preserve"> SERVICIO DE CONSUMO</t>
  </si>
  <si>
    <t xml:space="preserve">SERVICIO DE CULTURA </t>
  </si>
  <si>
    <t xml:space="preserve"> SERVICIO DE MOVILIDAD</t>
  </si>
  <si>
    <t>SERVICIO DE MUSEOS Y ARCHIVOS</t>
  </si>
  <si>
    <t>DIRECTOR GENERAL DE URBANISMO</t>
  </si>
  <si>
    <t>ESTADO TRAMITACIÓN SUGERENCIAS 1º TRIMESTRE  2024</t>
  </si>
  <si>
    <t>ESTADO TRAMITACIÓN SUGERENCIAS 2º TRIMESTRE  2024</t>
  </si>
  <si>
    <t>ESTADO TRAMITACIÓN SUGERENCIAS 3º TRIMESTRE  2024</t>
  </si>
  <si>
    <t>ESTADO TRAMITACIÓN SUGERENCIAS 4º TRIMESTRE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</si>
</sst>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u/>
      <sz val="10"/>
      <color indexed="12"/>
      <name val="Arial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rgb="FF000000"/>
      <name val="Arial MT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 indent="15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3" xfId="0" applyBorder="1"/>
    <xf numFmtId="0" fontId="0" fillId="0" borderId="4" xfId="0" applyBorder="1"/>
    <xf numFmtId="0" fontId="2" fillId="0" borderId="1" xfId="0" applyFont="1" applyBorder="1"/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/>
    <xf numFmtId="0" fontId="4" fillId="0" borderId="1" xfId="0" applyFont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1" xfId="0" applyBorder="1"/>
    <xf numFmtId="0" fontId="7" fillId="0" borderId="2" xfId="0" applyFont="1" applyBorder="1" applyAlignment="1">
      <alignment horizontal="left" vertical="center" wrapText="1"/>
    </xf>
    <xf numFmtId="0" fontId="9" fillId="0" borderId="1" xfId="0" applyFont="1" applyBorder="1"/>
    <xf numFmtId="0" fontId="0" fillId="0" borderId="2" xfId="0" applyBorder="1"/>
    <xf numFmtId="0" fontId="7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3" fillId="0" borderId="3" xfId="0" applyFont="1" applyBorder="1" applyAlignment="1">
      <alignment wrapText="1"/>
    </xf>
    <xf numFmtId="0" fontId="15" fillId="0" borderId="0" xfId="0" applyFont="1"/>
    <xf numFmtId="0" fontId="6" fillId="0" borderId="2" xfId="0" applyFont="1" applyBorder="1" applyAlignment="1">
      <alignment horizontal="left" vertical="center" wrapText="1"/>
    </xf>
    <xf numFmtId="0" fontId="13" fillId="0" borderId="0" xfId="0" applyFont="1"/>
    <xf numFmtId="0" fontId="0" fillId="0" borderId="2" xfId="0" applyBorder="1" applyAlignment="1">
      <alignment horizontal="left" vertical="top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1" fontId="16" fillId="0" borderId="2" xfId="0" applyNumberFormat="1" applyFont="1" applyBorder="1" applyAlignment="1">
      <alignment horizontal="center" vertical="top" shrinkToFit="1"/>
    </xf>
    <xf numFmtId="1" fontId="16" fillId="0" borderId="4" xfId="0" applyNumberFormat="1" applyFont="1" applyBorder="1" applyAlignment="1">
      <alignment horizontal="center" vertical="top" shrinkToFit="1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6" fillId="0" borderId="1" xfId="0" applyNumberFormat="1" applyFont="1" applyBorder="1"/>
    <xf numFmtId="1" fontId="4" fillId="0" borderId="0" xfId="0" applyNumberFormat="1" applyFont="1"/>
    <xf numFmtId="1" fontId="7" fillId="0" borderId="0" xfId="0" applyNumberFormat="1" applyFont="1" applyAlignment="1">
      <alignment horizontal="left" vertical="center" wrapText="1"/>
    </xf>
    <xf numFmtId="1" fontId="4" fillId="0" borderId="1" xfId="0" applyNumberFormat="1" applyFont="1" applyBorder="1"/>
    <xf numFmtId="0" fontId="6" fillId="0" borderId="2" xfId="0" applyFont="1" applyBorder="1"/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6" fillId="0" borderId="3" xfId="0" applyFont="1" applyBorder="1"/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/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6" xfId="0" applyFont="1" applyBorder="1" applyAlignment="1">
      <alignment horizontal="left" vertical="center" indent="15"/>
    </xf>
    <xf numFmtId="0" fontId="6" fillId="0" borderId="9" xfId="0" applyFont="1" applyBorder="1" applyAlignment="1">
      <alignment horizontal="left" vertical="center" indent="15"/>
    </xf>
    <xf numFmtId="0" fontId="7" fillId="0" borderId="2" xfId="0" applyFont="1" applyBorder="1" applyAlignment="1">
      <alignment horizontal="left" vertical="top"/>
    </xf>
    <xf numFmtId="0" fontId="13" fillId="0" borderId="3" xfId="0" applyFont="1" applyBorder="1"/>
    <xf numFmtId="0" fontId="13" fillId="0" borderId="4" xfId="0" applyFont="1" applyBorder="1"/>
    <xf numFmtId="1" fontId="13" fillId="0" borderId="1" xfId="0" applyNumberFormat="1" applyFont="1" applyBorder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9" xfId="0" applyFont="1" applyBorder="1"/>
    <xf numFmtId="0" fontId="10" fillId="0" borderId="0" xfId="1" applyAlignment="1" applyProtection="1"/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" fontId="13" fillId="0" borderId="0" xfId="0" applyNumberFormat="1" applyFont="1"/>
    <xf numFmtId="0" fontId="15" fillId="0" borderId="5" xfId="0" applyFont="1" applyBorder="1"/>
    <xf numFmtId="0" fontId="15" fillId="0" borderId="1" xfId="0" applyFont="1" applyBorder="1"/>
    <xf numFmtId="0" fontId="13" fillId="0" borderId="7" xfId="0" applyFont="1" applyBorder="1"/>
    <xf numFmtId="0" fontId="13" fillId="0" borderId="2" xfId="0" applyFont="1" applyBorder="1"/>
    <xf numFmtId="0" fontId="15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1" xfId="0" applyFont="1" applyBorder="1" applyAlignment="1">
      <alignment vertical="center" wrapText="1"/>
    </xf>
    <xf numFmtId="0" fontId="4" fillId="0" borderId="2" xfId="0" applyFont="1" applyBorder="1"/>
    <xf numFmtId="0" fontId="6" fillId="0" borderId="2" xfId="0" applyFont="1" applyBorder="1"/>
    <xf numFmtId="0" fontId="13" fillId="0" borderId="3" xfId="0" applyFont="1" applyBorder="1"/>
    <xf numFmtId="0" fontId="13" fillId="0" borderId="4" xfId="0" applyFont="1" applyBorder="1"/>
    <xf numFmtId="0" fontId="12" fillId="0" borderId="1" xfId="0" applyFon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3" fillId="0" borderId="6" xfId="0" applyFont="1" applyBorder="1"/>
    <xf numFmtId="0" fontId="13" fillId="0" borderId="9" xfId="0" applyFont="1" applyBorder="1"/>
    <xf numFmtId="0" fontId="12" fillId="0" borderId="1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left" vertical="center" wrapText="1"/>
    </xf>
    <xf numFmtId="2" fontId="7" fillId="0" borderId="3" xfId="0" applyNumberFormat="1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horizontal="left" vertical="center" wrapText="1"/>
    </xf>
    <xf numFmtId="2" fontId="7" fillId="0" borderId="2" xfId="0" applyNumberFormat="1" applyFont="1" applyBorder="1" applyAlignment="1">
      <alignment horizontal="left" vertical="center"/>
    </xf>
    <xf numFmtId="2" fontId="7" fillId="0" borderId="3" xfId="0" applyNumberFormat="1" applyFont="1" applyBorder="1" applyAlignment="1">
      <alignment horizontal="left" vertical="center"/>
    </xf>
    <xf numFmtId="2" fontId="7" fillId="0" borderId="4" xfId="0" applyNumberFormat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6" xfId="0" applyFont="1" applyBorder="1" applyAlignment="1">
      <alignment wrapText="1"/>
    </xf>
    <xf numFmtId="2" fontId="7" fillId="0" borderId="1" xfId="0" applyNumberFormat="1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wrapText="1"/>
    </xf>
    <xf numFmtId="2" fontId="7" fillId="0" borderId="2" xfId="0" applyNumberFormat="1" applyFont="1" applyBorder="1" applyAlignment="1">
      <alignment wrapText="1"/>
    </xf>
    <xf numFmtId="0" fontId="6" fillId="0" borderId="0" xfId="0" applyFont="1" applyAlignment="1">
      <alignment vertical="center" wrapText="1"/>
    </xf>
    <xf numFmtId="2" fontId="7" fillId="0" borderId="3" xfId="0" applyNumberFormat="1" applyFont="1" applyBorder="1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7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en-US"/>
          </a:p>
          <a:p>
            <a:pPr>
              <a:defRPr/>
            </a:pPr>
            <a:endParaRPr lang="en-US"/>
          </a:p>
          <a:p>
            <a:pPr>
              <a:defRPr/>
            </a:pPr>
            <a:endParaRPr lang="en-US"/>
          </a:p>
          <a:p>
            <a:pPr>
              <a:defRPr/>
            </a:pPr>
            <a:r>
              <a:rPr lang="en-US"/>
              <a:t>Nº  RECLAMACIONES AÑO 2024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1986831542964346"/>
          <c:y val="4.028196742838175E-3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'RECLAMACIONES '!$F$2</c:f>
              <c:strCache>
                <c:ptCount val="1"/>
                <c:pt idx="0">
                  <c:v>PRESENTADAS</c:v>
                </c:pt>
              </c:strCache>
            </c:strRef>
          </c:tx>
          <c:explosion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'RECLAMACIONES '!$A$3:$E$40</c:f>
              <c:strCache>
                <c:ptCount val="38"/>
                <c:pt idx="0">
                  <c:v>CONCEJALÍA DE CULTURA</c:v>
                </c:pt>
                <c:pt idx="1">
                  <c:v>CONCEJALÍA DE FESTEJOS</c:v>
                </c:pt>
                <c:pt idx="2">
                  <c:v>CONCEJALÍA DE IGUALDAD</c:v>
                </c:pt>
                <c:pt idx="3">
                  <c:v>CONCEJ. DE OBRAS Y MANTENIMIENTO</c:v>
                </c:pt>
                <c:pt idx="4">
                  <c:v>CONCEJALÍA DE SERVICIOS SOCIALES</c:v>
                </c:pt>
                <c:pt idx="5">
                  <c:v>CONCEJALÍA DE URBANISMO</c:v>
                </c:pt>
                <c:pt idx="6">
                  <c:v>DIRECTOR GRAL DE URBANISMO</c:v>
                </c:pt>
                <c:pt idx="7">
                  <c:v>CORREOS</c:v>
                </c:pt>
                <c:pt idx="8">
                  <c:v>EMUSER</c:v>
                </c:pt>
                <c:pt idx="9">
                  <c:v>NEGOCIADO DE FESTEJOS</c:v>
                </c:pt>
                <c:pt idx="10">
                  <c:v>OFICIAL MAYOR</c:v>
                </c:pt>
                <c:pt idx="11">
                  <c:v>OFICINA DE ATENCIÓN AL CIUDADANO</c:v>
                </c:pt>
                <c:pt idx="12">
                  <c:v>OFICINA DE GESTIÓN TRIBUTARIA</c:v>
                </c:pt>
                <c:pt idx="13">
                  <c:v>PARTICIPACIÓN CIUDADANA</c:v>
                </c:pt>
                <c:pt idx="14">
                  <c:v>PATRONATO MUNICIPAL DE DEPORTES</c:v>
                </c:pt>
                <c:pt idx="15">
                  <c:v>POLICÍA LOCAL</c:v>
                </c:pt>
                <c:pt idx="16">
                  <c:v>RECAUDACIÓN</c:v>
                </c:pt>
                <c:pt idx="17">
                  <c:v>SECCIÓN DE INFORMÁTICA</c:v>
                </c:pt>
                <c:pt idx="18">
                  <c:v>SERVICIO DE ACCIÓN SOCIAL</c:v>
                </c:pt>
                <c:pt idx="19">
                  <c:v>SERVICIO DE ARQUITECTURA-OBRAS</c:v>
                </c:pt>
                <c:pt idx="20">
                  <c:v>SERVICIO DE ATENCIÓN AL CIUDADANO</c:v>
                </c:pt>
                <c:pt idx="21">
                  <c:v>SERVICIO DE CONSUMO</c:v>
                </c:pt>
                <c:pt idx="22">
                  <c:v>SERVICIO DE CULTURA</c:v>
                </c:pt>
                <c:pt idx="23">
                  <c:v>SERVICIO DE CONTROL, DISCIPLINA E INSPEC.</c:v>
                </c:pt>
                <c:pt idx="24">
                  <c:v>SERVICIO DE EDUCACIÓN</c:v>
                </c:pt>
                <c:pt idx="25">
                  <c:v>SERVICIO DE GESTIÓN TRIBUTARIA</c:v>
                </c:pt>
                <c:pt idx="26">
                  <c:v>SERVICIO DE INFRAESTRUCTURAS</c:v>
                </c:pt>
                <c:pt idx="27">
                  <c:v>SERVICIO DE INTERVENCIÓN</c:v>
                </c:pt>
                <c:pt idx="28">
                  <c:v>SERVICIO DE JUVENTUD</c:v>
                </c:pt>
                <c:pt idx="29">
                  <c:v>SERVICIO DE LICENCIAS URBANÍSTICAS</c:v>
                </c:pt>
                <c:pt idx="30">
                  <c:v>SERVICIO DE MANTENIMIENTO</c:v>
                </c:pt>
                <c:pt idx="31">
                  <c:v>SERVICIO DE MEDIO AMBIENTE</c:v>
                </c:pt>
                <c:pt idx="32">
                  <c:v>SERVICIO DE MOVILIDAD</c:v>
                </c:pt>
                <c:pt idx="33">
                  <c:v>SERVICIO DE MUSEOS, ARCHIVOS Y PATRIM.</c:v>
                </c:pt>
                <c:pt idx="34">
                  <c:v>SERVICIO DE PERSONAL</c:v>
                </c:pt>
                <c:pt idx="35">
                  <c:v>SERVICIO DE PLANEAMIENTO</c:v>
                </c:pt>
                <c:pt idx="36">
                  <c:v>TURISMO</c:v>
                </c:pt>
                <c:pt idx="37">
                  <c:v>INADMISIÓN A TRÁMITE</c:v>
                </c:pt>
              </c:strCache>
            </c:strRef>
          </c:cat>
          <c:val>
            <c:numRef>
              <c:f>'RECLAMACIONES '!$F$3:$F$40</c:f>
              <c:numCache>
                <c:formatCode>0</c:formatCode>
                <c:ptCount val="3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29</c:v>
                </c:pt>
                <c:pt idx="12">
                  <c:v>6</c:v>
                </c:pt>
                <c:pt idx="13">
                  <c:v>4</c:v>
                </c:pt>
                <c:pt idx="14">
                  <c:v>10</c:v>
                </c:pt>
                <c:pt idx="15">
                  <c:v>24</c:v>
                </c:pt>
                <c:pt idx="16">
                  <c:v>3</c:v>
                </c:pt>
                <c:pt idx="17">
                  <c:v>1</c:v>
                </c:pt>
                <c:pt idx="18">
                  <c:v>8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7</c:v>
                </c:pt>
                <c:pt idx="23">
                  <c:v>5</c:v>
                </c:pt>
                <c:pt idx="24">
                  <c:v>5</c:v>
                </c:pt>
                <c:pt idx="25">
                  <c:v>11</c:v>
                </c:pt>
                <c:pt idx="26">
                  <c:v>24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45</c:v>
                </c:pt>
                <c:pt idx="31">
                  <c:v>98</c:v>
                </c:pt>
                <c:pt idx="32">
                  <c:v>44</c:v>
                </c:pt>
                <c:pt idx="33">
                  <c:v>2</c:v>
                </c:pt>
                <c:pt idx="34">
                  <c:v>1</c:v>
                </c:pt>
                <c:pt idx="35">
                  <c:v>8</c:v>
                </c:pt>
                <c:pt idx="36">
                  <c:v>1</c:v>
                </c:pt>
                <c:pt idx="3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B-4293-ADAD-9DB8F4E399CB}"/>
            </c:ext>
          </c:extLst>
        </c:ser>
        <c:ser>
          <c:idx val="1"/>
          <c:order val="1"/>
          <c:tx>
            <c:strRef>
              <c:f>'RECLAMACIONES '!$G$2</c:f>
              <c:strCache>
                <c:ptCount val="1"/>
                <c:pt idx="0">
                  <c:v>FINALIZADAS</c:v>
                </c:pt>
              </c:strCache>
            </c:strRef>
          </c:tx>
          <c:cat>
            <c:strRef>
              <c:f>'RECLAMACIONES '!$A$3:$E$40</c:f>
              <c:strCache>
                <c:ptCount val="38"/>
                <c:pt idx="0">
                  <c:v>CONCEJALÍA DE CULTURA</c:v>
                </c:pt>
                <c:pt idx="1">
                  <c:v>CONCEJALÍA DE FESTEJOS</c:v>
                </c:pt>
                <c:pt idx="2">
                  <c:v>CONCEJALÍA DE IGUALDAD</c:v>
                </c:pt>
                <c:pt idx="3">
                  <c:v>CONCEJ. DE OBRAS Y MANTENIMIENTO</c:v>
                </c:pt>
                <c:pt idx="4">
                  <c:v>CONCEJALÍA DE SERVICIOS SOCIALES</c:v>
                </c:pt>
                <c:pt idx="5">
                  <c:v>CONCEJALÍA DE URBANISMO</c:v>
                </c:pt>
                <c:pt idx="6">
                  <c:v>DIRECTOR GRAL DE URBANISMO</c:v>
                </c:pt>
                <c:pt idx="7">
                  <c:v>CORREOS</c:v>
                </c:pt>
                <c:pt idx="8">
                  <c:v>EMUSER</c:v>
                </c:pt>
                <c:pt idx="9">
                  <c:v>NEGOCIADO DE FESTEJOS</c:v>
                </c:pt>
                <c:pt idx="10">
                  <c:v>OFICIAL MAYOR</c:v>
                </c:pt>
                <c:pt idx="11">
                  <c:v>OFICINA DE ATENCIÓN AL CIUDADANO</c:v>
                </c:pt>
                <c:pt idx="12">
                  <c:v>OFICINA DE GESTIÓN TRIBUTARIA</c:v>
                </c:pt>
                <c:pt idx="13">
                  <c:v>PARTICIPACIÓN CIUDADANA</c:v>
                </c:pt>
                <c:pt idx="14">
                  <c:v>PATRONATO MUNICIPAL DE DEPORTES</c:v>
                </c:pt>
                <c:pt idx="15">
                  <c:v>POLICÍA LOCAL</c:v>
                </c:pt>
                <c:pt idx="16">
                  <c:v>RECAUDACIÓN</c:v>
                </c:pt>
                <c:pt idx="17">
                  <c:v>SECCIÓN DE INFORMÁTICA</c:v>
                </c:pt>
                <c:pt idx="18">
                  <c:v>SERVICIO DE ACCIÓN SOCIAL</c:v>
                </c:pt>
                <c:pt idx="19">
                  <c:v>SERVICIO DE ARQUITECTURA-OBRAS</c:v>
                </c:pt>
                <c:pt idx="20">
                  <c:v>SERVICIO DE ATENCIÓN AL CIUDADANO</c:v>
                </c:pt>
                <c:pt idx="21">
                  <c:v>SERVICIO DE CONSUMO</c:v>
                </c:pt>
                <c:pt idx="22">
                  <c:v>SERVICIO DE CULTURA</c:v>
                </c:pt>
                <c:pt idx="23">
                  <c:v>SERVICIO DE CONTROL, DISCIPLINA E INSPEC.</c:v>
                </c:pt>
                <c:pt idx="24">
                  <c:v>SERVICIO DE EDUCACIÓN</c:v>
                </c:pt>
                <c:pt idx="25">
                  <c:v>SERVICIO DE GESTIÓN TRIBUTARIA</c:v>
                </c:pt>
                <c:pt idx="26">
                  <c:v>SERVICIO DE INFRAESTRUCTURAS</c:v>
                </c:pt>
                <c:pt idx="27">
                  <c:v>SERVICIO DE INTERVENCIÓN</c:v>
                </c:pt>
                <c:pt idx="28">
                  <c:v>SERVICIO DE JUVENTUD</c:v>
                </c:pt>
                <c:pt idx="29">
                  <c:v>SERVICIO DE LICENCIAS URBANÍSTICAS</c:v>
                </c:pt>
                <c:pt idx="30">
                  <c:v>SERVICIO DE MANTENIMIENTO</c:v>
                </c:pt>
                <c:pt idx="31">
                  <c:v>SERVICIO DE MEDIO AMBIENTE</c:v>
                </c:pt>
                <c:pt idx="32">
                  <c:v>SERVICIO DE MOVILIDAD</c:v>
                </c:pt>
                <c:pt idx="33">
                  <c:v>SERVICIO DE MUSEOS, ARCHIVOS Y PATRIM.</c:v>
                </c:pt>
                <c:pt idx="34">
                  <c:v>SERVICIO DE PERSONAL</c:v>
                </c:pt>
                <c:pt idx="35">
                  <c:v>SERVICIO DE PLANEAMIENTO</c:v>
                </c:pt>
                <c:pt idx="36">
                  <c:v>TURISMO</c:v>
                </c:pt>
                <c:pt idx="37">
                  <c:v>INADMISIÓN A TRÁMITE</c:v>
                </c:pt>
              </c:strCache>
            </c:strRef>
          </c:cat>
          <c:val>
            <c:numRef>
              <c:f>'RECLAMACIONES '!$G$3:$G$40</c:f>
              <c:numCache>
                <c:formatCode>0</c:formatCode>
                <c:ptCount val="3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19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15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6</c:v>
                </c:pt>
                <c:pt idx="23">
                  <c:v>1</c:v>
                </c:pt>
                <c:pt idx="24">
                  <c:v>0</c:v>
                </c:pt>
                <c:pt idx="25">
                  <c:v>5</c:v>
                </c:pt>
                <c:pt idx="26">
                  <c:v>10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31</c:v>
                </c:pt>
                <c:pt idx="31">
                  <c:v>77</c:v>
                </c:pt>
                <c:pt idx="32">
                  <c:v>32</c:v>
                </c:pt>
                <c:pt idx="33">
                  <c:v>2</c:v>
                </c:pt>
                <c:pt idx="34">
                  <c:v>1</c:v>
                </c:pt>
                <c:pt idx="35">
                  <c:v>6</c:v>
                </c:pt>
                <c:pt idx="36">
                  <c:v>1</c:v>
                </c:pt>
                <c:pt idx="3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5B-4293-ADAD-9DB8F4E3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367939427201761"/>
          <c:y val="8.1192904474168867E-2"/>
          <c:w val="0.28140114717065323"/>
          <c:h val="0.85698402408851337"/>
        </c:manualLayout>
      </c:layout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126457645357"/>
          <c:y val="3.444597701149426E-2"/>
          <c:w val="0.67175122448388391"/>
          <c:h val="0.570014650781478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'RECLAMACIONES '!$F$2</c:f>
              <c:strCache>
                <c:ptCount val="1"/>
                <c:pt idx="0">
                  <c:v>PRESENTADAS</c:v>
                </c:pt>
              </c:strCache>
            </c:strRef>
          </c:tx>
          <c:invertIfNegative val="0"/>
          <c:cat>
            <c:strRef>
              <c:f>'RECLAMACIONES '!$A$3:$E$40</c:f>
              <c:strCache>
                <c:ptCount val="38"/>
                <c:pt idx="0">
                  <c:v>CONCEJALÍA DE CULTURA</c:v>
                </c:pt>
                <c:pt idx="1">
                  <c:v>CONCEJALÍA DE FESTEJOS</c:v>
                </c:pt>
                <c:pt idx="2">
                  <c:v>CONCEJALÍA DE IGUALDAD</c:v>
                </c:pt>
                <c:pt idx="3">
                  <c:v>CONCEJ. DE OBRAS Y MANTENIMIENTO</c:v>
                </c:pt>
                <c:pt idx="4">
                  <c:v>CONCEJALÍA DE SERVICIOS SOCIALES</c:v>
                </c:pt>
                <c:pt idx="5">
                  <c:v>CONCEJALÍA DE URBANISMO</c:v>
                </c:pt>
                <c:pt idx="6">
                  <c:v>DIRECTOR GRAL DE URBANISMO</c:v>
                </c:pt>
                <c:pt idx="7">
                  <c:v>CORREOS</c:v>
                </c:pt>
                <c:pt idx="8">
                  <c:v>EMUSER</c:v>
                </c:pt>
                <c:pt idx="9">
                  <c:v>NEGOCIADO DE FESTEJOS</c:v>
                </c:pt>
                <c:pt idx="10">
                  <c:v>OFICIAL MAYOR</c:v>
                </c:pt>
                <c:pt idx="11">
                  <c:v>OFICINA DE ATENCIÓN AL CIUDADANO</c:v>
                </c:pt>
                <c:pt idx="12">
                  <c:v>OFICINA DE GESTIÓN TRIBUTARIA</c:v>
                </c:pt>
                <c:pt idx="13">
                  <c:v>PARTICIPACIÓN CIUDADANA</c:v>
                </c:pt>
                <c:pt idx="14">
                  <c:v>PATRONATO MUNICIPAL DE DEPORTES</c:v>
                </c:pt>
                <c:pt idx="15">
                  <c:v>POLICÍA LOCAL</c:v>
                </c:pt>
                <c:pt idx="16">
                  <c:v>RECAUDACIÓN</c:v>
                </c:pt>
                <c:pt idx="17">
                  <c:v>SECCIÓN DE INFORMÁTICA</c:v>
                </c:pt>
                <c:pt idx="18">
                  <c:v>SERVICIO DE ACCIÓN SOCIAL</c:v>
                </c:pt>
                <c:pt idx="19">
                  <c:v>SERVICIO DE ARQUITECTURA-OBRAS</c:v>
                </c:pt>
                <c:pt idx="20">
                  <c:v>SERVICIO DE ATENCIÓN AL CIUDADANO</c:v>
                </c:pt>
                <c:pt idx="21">
                  <c:v>SERVICIO DE CONSUMO</c:v>
                </c:pt>
                <c:pt idx="22">
                  <c:v>SERVICIO DE CULTURA</c:v>
                </c:pt>
                <c:pt idx="23">
                  <c:v>SERVICIO DE CONTROL, DISCIPLINA E INSPEC.</c:v>
                </c:pt>
                <c:pt idx="24">
                  <c:v>SERVICIO DE EDUCACIÓN</c:v>
                </c:pt>
                <c:pt idx="25">
                  <c:v>SERVICIO DE GESTIÓN TRIBUTARIA</c:v>
                </c:pt>
                <c:pt idx="26">
                  <c:v>SERVICIO DE INFRAESTRUCTURAS</c:v>
                </c:pt>
                <c:pt idx="27">
                  <c:v>SERVICIO DE INTERVENCIÓN</c:v>
                </c:pt>
                <c:pt idx="28">
                  <c:v>SERVICIO DE JUVENTUD</c:v>
                </c:pt>
                <c:pt idx="29">
                  <c:v>SERVICIO DE LICENCIAS URBANÍSTICAS</c:v>
                </c:pt>
                <c:pt idx="30">
                  <c:v>SERVICIO DE MANTENIMIENTO</c:v>
                </c:pt>
                <c:pt idx="31">
                  <c:v>SERVICIO DE MEDIO AMBIENTE</c:v>
                </c:pt>
                <c:pt idx="32">
                  <c:v>SERVICIO DE MOVILIDAD</c:v>
                </c:pt>
                <c:pt idx="33">
                  <c:v>SERVICIO DE MUSEOS, ARCHIVOS Y PATRIM.</c:v>
                </c:pt>
                <c:pt idx="34">
                  <c:v>SERVICIO DE PERSONAL</c:v>
                </c:pt>
                <c:pt idx="35">
                  <c:v>SERVICIO DE PLANEAMIENTO</c:v>
                </c:pt>
                <c:pt idx="36">
                  <c:v>TURISMO</c:v>
                </c:pt>
                <c:pt idx="37">
                  <c:v>INADMISIÓN A TRÁMITE</c:v>
                </c:pt>
              </c:strCache>
            </c:strRef>
          </c:cat>
          <c:val>
            <c:numRef>
              <c:f>'RECLAMACIONES '!$F$3:$F$40</c:f>
              <c:numCache>
                <c:formatCode>0</c:formatCode>
                <c:ptCount val="3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29</c:v>
                </c:pt>
                <c:pt idx="12">
                  <c:v>6</c:v>
                </c:pt>
                <c:pt idx="13">
                  <c:v>4</c:v>
                </c:pt>
                <c:pt idx="14">
                  <c:v>10</c:v>
                </c:pt>
                <c:pt idx="15">
                  <c:v>24</c:v>
                </c:pt>
                <c:pt idx="16">
                  <c:v>3</c:v>
                </c:pt>
                <c:pt idx="17">
                  <c:v>1</c:v>
                </c:pt>
                <c:pt idx="18">
                  <c:v>8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7</c:v>
                </c:pt>
                <c:pt idx="23">
                  <c:v>5</c:v>
                </c:pt>
                <c:pt idx="24">
                  <c:v>5</c:v>
                </c:pt>
                <c:pt idx="25">
                  <c:v>11</c:v>
                </c:pt>
                <c:pt idx="26">
                  <c:v>24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45</c:v>
                </c:pt>
                <c:pt idx="31">
                  <c:v>98</c:v>
                </c:pt>
                <c:pt idx="32">
                  <c:v>44</c:v>
                </c:pt>
                <c:pt idx="33">
                  <c:v>2</c:v>
                </c:pt>
                <c:pt idx="34">
                  <c:v>1</c:v>
                </c:pt>
                <c:pt idx="35">
                  <c:v>8</c:v>
                </c:pt>
                <c:pt idx="36">
                  <c:v>1</c:v>
                </c:pt>
                <c:pt idx="3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6-4393-909C-1A96603A4946}"/>
            </c:ext>
          </c:extLst>
        </c:ser>
        <c:ser>
          <c:idx val="1"/>
          <c:order val="1"/>
          <c:tx>
            <c:strRef>
              <c:f>'RECLAMACIONES '!$G$2</c:f>
              <c:strCache>
                <c:ptCount val="1"/>
                <c:pt idx="0">
                  <c:v>FINALIZADAS</c:v>
                </c:pt>
              </c:strCache>
            </c:strRef>
          </c:tx>
          <c:invertIfNegative val="0"/>
          <c:cat>
            <c:strRef>
              <c:f>'RECLAMACIONES '!$A$3:$E$40</c:f>
              <c:strCache>
                <c:ptCount val="38"/>
                <c:pt idx="0">
                  <c:v>CONCEJALÍA DE CULTURA</c:v>
                </c:pt>
                <c:pt idx="1">
                  <c:v>CONCEJALÍA DE FESTEJOS</c:v>
                </c:pt>
                <c:pt idx="2">
                  <c:v>CONCEJALÍA DE IGUALDAD</c:v>
                </c:pt>
                <c:pt idx="3">
                  <c:v>CONCEJ. DE OBRAS Y MANTENIMIENTO</c:v>
                </c:pt>
                <c:pt idx="4">
                  <c:v>CONCEJALÍA DE SERVICIOS SOCIALES</c:v>
                </c:pt>
                <c:pt idx="5">
                  <c:v>CONCEJALÍA DE URBANISMO</c:v>
                </c:pt>
                <c:pt idx="6">
                  <c:v>DIRECTOR GRAL DE URBANISMO</c:v>
                </c:pt>
                <c:pt idx="7">
                  <c:v>CORREOS</c:v>
                </c:pt>
                <c:pt idx="8">
                  <c:v>EMUSER</c:v>
                </c:pt>
                <c:pt idx="9">
                  <c:v>NEGOCIADO DE FESTEJOS</c:v>
                </c:pt>
                <c:pt idx="10">
                  <c:v>OFICIAL MAYOR</c:v>
                </c:pt>
                <c:pt idx="11">
                  <c:v>OFICINA DE ATENCIÓN AL CIUDADANO</c:v>
                </c:pt>
                <c:pt idx="12">
                  <c:v>OFICINA DE GESTIÓN TRIBUTARIA</c:v>
                </c:pt>
                <c:pt idx="13">
                  <c:v>PARTICIPACIÓN CIUDADANA</c:v>
                </c:pt>
                <c:pt idx="14">
                  <c:v>PATRONATO MUNICIPAL DE DEPORTES</c:v>
                </c:pt>
                <c:pt idx="15">
                  <c:v>POLICÍA LOCAL</c:v>
                </c:pt>
                <c:pt idx="16">
                  <c:v>RECAUDACIÓN</c:v>
                </c:pt>
                <c:pt idx="17">
                  <c:v>SECCIÓN DE INFORMÁTICA</c:v>
                </c:pt>
                <c:pt idx="18">
                  <c:v>SERVICIO DE ACCIÓN SOCIAL</c:v>
                </c:pt>
                <c:pt idx="19">
                  <c:v>SERVICIO DE ARQUITECTURA-OBRAS</c:v>
                </c:pt>
                <c:pt idx="20">
                  <c:v>SERVICIO DE ATENCIÓN AL CIUDADANO</c:v>
                </c:pt>
                <c:pt idx="21">
                  <c:v>SERVICIO DE CONSUMO</c:v>
                </c:pt>
                <c:pt idx="22">
                  <c:v>SERVICIO DE CULTURA</c:v>
                </c:pt>
                <c:pt idx="23">
                  <c:v>SERVICIO DE CONTROL, DISCIPLINA E INSPEC.</c:v>
                </c:pt>
                <c:pt idx="24">
                  <c:v>SERVICIO DE EDUCACIÓN</c:v>
                </c:pt>
                <c:pt idx="25">
                  <c:v>SERVICIO DE GESTIÓN TRIBUTARIA</c:v>
                </c:pt>
                <c:pt idx="26">
                  <c:v>SERVICIO DE INFRAESTRUCTURAS</c:v>
                </c:pt>
                <c:pt idx="27">
                  <c:v>SERVICIO DE INTERVENCIÓN</c:v>
                </c:pt>
                <c:pt idx="28">
                  <c:v>SERVICIO DE JUVENTUD</c:v>
                </c:pt>
                <c:pt idx="29">
                  <c:v>SERVICIO DE LICENCIAS URBANÍSTICAS</c:v>
                </c:pt>
                <c:pt idx="30">
                  <c:v>SERVICIO DE MANTENIMIENTO</c:v>
                </c:pt>
                <c:pt idx="31">
                  <c:v>SERVICIO DE MEDIO AMBIENTE</c:v>
                </c:pt>
                <c:pt idx="32">
                  <c:v>SERVICIO DE MOVILIDAD</c:v>
                </c:pt>
                <c:pt idx="33">
                  <c:v>SERVICIO DE MUSEOS, ARCHIVOS Y PATRIM.</c:v>
                </c:pt>
                <c:pt idx="34">
                  <c:v>SERVICIO DE PERSONAL</c:v>
                </c:pt>
                <c:pt idx="35">
                  <c:v>SERVICIO DE PLANEAMIENTO</c:v>
                </c:pt>
                <c:pt idx="36">
                  <c:v>TURISMO</c:v>
                </c:pt>
                <c:pt idx="37">
                  <c:v>INADMISIÓN A TRÁMITE</c:v>
                </c:pt>
              </c:strCache>
            </c:strRef>
          </c:cat>
          <c:val>
            <c:numRef>
              <c:f>'RECLAMACIONES '!$G$3:$G$40</c:f>
              <c:numCache>
                <c:formatCode>0</c:formatCode>
                <c:ptCount val="3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19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15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6</c:v>
                </c:pt>
                <c:pt idx="23">
                  <c:v>1</c:v>
                </c:pt>
                <c:pt idx="24">
                  <c:v>0</c:v>
                </c:pt>
                <c:pt idx="25">
                  <c:v>5</c:v>
                </c:pt>
                <c:pt idx="26">
                  <c:v>10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31</c:v>
                </c:pt>
                <c:pt idx="31">
                  <c:v>77</c:v>
                </c:pt>
                <c:pt idx="32">
                  <c:v>32</c:v>
                </c:pt>
                <c:pt idx="33">
                  <c:v>2</c:v>
                </c:pt>
                <c:pt idx="34">
                  <c:v>1</c:v>
                </c:pt>
                <c:pt idx="35">
                  <c:v>6</c:v>
                </c:pt>
                <c:pt idx="36">
                  <c:v>1</c:v>
                </c:pt>
                <c:pt idx="3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56-4393-909C-1A96603A4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598400"/>
        <c:axId val="95811200"/>
      </c:barChart>
      <c:catAx>
        <c:axId val="98598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5811200"/>
        <c:crosses val="autoZero"/>
        <c:auto val="1"/>
        <c:lblAlgn val="ctr"/>
        <c:lblOffset val="100"/>
        <c:noMultiLvlLbl val="0"/>
      </c:catAx>
      <c:valAx>
        <c:axId val="958112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98598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452628392121876"/>
          <c:y val="0.37264253479106479"/>
          <c:w val="0.10018535508057744"/>
          <c:h val="0.12551492442755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705393533125441E-2"/>
          <c:y val="4.8644935716973668E-2"/>
          <c:w val="0.78028733115335058"/>
          <c:h val="0.657072847745211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SUGERENCIAS!$E$3</c:f>
              <c:strCache>
                <c:ptCount val="1"/>
                <c:pt idx="0">
                  <c:v>PRESENTADAS</c:v>
                </c:pt>
              </c:strCache>
            </c:strRef>
          </c:tx>
          <c:invertIfNegative val="0"/>
          <c:cat>
            <c:strRef>
              <c:f>SUGERENCIAS!$A$4:$D$25</c:f>
              <c:strCache>
                <c:ptCount val="22"/>
                <c:pt idx="0">
                  <c:v>ALCALDÍA</c:v>
                </c:pt>
                <c:pt idx="1">
                  <c:v>CONCEJALÍA DE MAYORES</c:v>
                </c:pt>
                <c:pt idx="2">
                  <c:v>CONCEJALÍA DE SERVICIOS SOCIALES</c:v>
                </c:pt>
                <c:pt idx="3">
                  <c:v>DIRECTOR GENERAL DE URBANISMO</c:v>
                </c:pt>
                <c:pt idx="4">
                  <c:v>NEGOCIADO DE FESTEJOS</c:v>
                </c:pt>
                <c:pt idx="5">
                  <c:v>OFICINA DE GESTIÓN TRIBUTARIA</c:v>
                </c:pt>
                <c:pt idx="6">
                  <c:v>PARTICIPACIÓN CIUDADANA</c:v>
                </c:pt>
                <c:pt idx="7">
                  <c:v>PATRONATO MUNICIPAL DE DEPORTES</c:v>
                </c:pt>
                <c:pt idx="8">
                  <c:v>POLICÍA LOCAL</c:v>
                </c:pt>
                <c:pt idx="9">
                  <c:v>SERVICIO DE ACCIÓN SOCIAL</c:v>
                </c:pt>
                <c:pt idx="10">
                  <c:v>SERVICIO DE CONSUMO</c:v>
                </c:pt>
                <c:pt idx="11">
                  <c:v>SERVICIO DE CONTROL, DISCIPLINA E INSPECCIÓN</c:v>
                </c:pt>
                <c:pt idx="12">
                  <c:v>SERVICIO DE CULTURA</c:v>
                </c:pt>
                <c:pt idx="13">
                  <c:v>SERVICIO DE EDUCACIÓN</c:v>
                </c:pt>
                <c:pt idx="14">
                  <c:v>SERVICIO DE INFRAESTRUCTURAS</c:v>
                </c:pt>
                <c:pt idx="15">
                  <c:v>SERVICIO DE MANTENIMIENTO</c:v>
                </c:pt>
                <c:pt idx="16">
                  <c:v>SERVICIO DE MEDIO AMBIENTE</c:v>
                </c:pt>
                <c:pt idx="17">
                  <c:v>SERVICIO DE MOVILIDAD</c:v>
                </c:pt>
                <c:pt idx="18">
                  <c:v>SERVICIO DE MUSEOS</c:v>
                </c:pt>
                <c:pt idx="19">
                  <c:v>SERVICIO DE PLANEAMIENTO</c:v>
                </c:pt>
                <c:pt idx="20">
                  <c:v>TURISMO</c:v>
                </c:pt>
                <c:pt idx="21">
                  <c:v>INADMISIÓN A TRÁMITE</c:v>
                </c:pt>
              </c:strCache>
            </c:strRef>
          </c:cat>
          <c:val>
            <c:numRef>
              <c:f>SUGERENCIAS!$E$4:$E$25</c:f>
              <c:numCache>
                <c:formatCode>General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9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8</c:v>
                </c:pt>
                <c:pt idx="16">
                  <c:v>25</c:v>
                </c:pt>
                <c:pt idx="17">
                  <c:v>69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1-41F6-A204-7D0A0EBBA4B5}"/>
            </c:ext>
          </c:extLst>
        </c:ser>
        <c:ser>
          <c:idx val="1"/>
          <c:order val="1"/>
          <c:tx>
            <c:strRef>
              <c:f>SUGERENCIAS!$F$3</c:f>
              <c:strCache>
                <c:ptCount val="1"/>
                <c:pt idx="0">
                  <c:v>FINALIZADAS</c:v>
                </c:pt>
              </c:strCache>
            </c:strRef>
          </c:tx>
          <c:invertIfNegative val="0"/>
          <c:cat>
            <c:strRef>
              <c:f>SUGERENCIAS!$A$4:$D$25</c:f>
              <c:strCache>
                <c:ptCount val="22"/>
                <c:pt idx="0">
                  <c:v>ALCALDÍA</c:v>
                </c:pt>
                <c:pt idx="1">
                  <c:v>CONCEJALÍA DE MAYORES</c:v>
                </c:pt>
                <c:pt idx="2">
                  <c:v>CONCEJALÍA DE SERVICIOS SOCIALES</c:v>
                </c:pt>
                <c:pt idx="3">
                  <c:v>DIRECTOR GENERAL DE URBANISMO</c:v>
                </c:pt>
                <c:pt idx="4">
                  <c:v>NEGOCIADO DE FESTEJOS</c:v>
                </c:pt>
                <c:pt idx="5">
                  <c:v>OFICINA DE GESTIÓN TRIBUTARIA</c:v>
                </c:pt>
                <c:pt idx="6">
                  <c:v>PARTICIPACIÓN CIUDADANA</c:v>
                </c:pt>
                <c:pt idx="7">
                  <c:v>PATRONATO MUNICIPAL DE DEPORTES</c:v>
                </c:pt>
                <c:pt idx="8">
                  <c:v>POLICÍA LOCAL</c:v>
                </c:pt>
                <c:pt idx="9">
                  <c:v>SERVICIO DE ACCIÓN SOCIAL</c:v>
                </c:pt>
                <c:pt idx="10">
                  <c:v>SERVICIO DE CONSUMO</c:v>
                </c:pt>
                <c:pt idx="11">
                  <c:v>SERVICIO DE CONTROL, DISCIPLINA E INSPECCIÓN</c:v>
                </c:pt>
                <c:pt idx="12">
                  <c:v>SERVICIO DE CULTURA</c:v>
                </c:pt>
                <c:pt idx="13">
                  <c:v>SERVICIO DE EDUCACIÓN</c:v>
                </c:pt>
                <c:pt idx="14">
                  <c:v>SERVICIO DE INFRAESTRUCTURAS</c:v>
                </c:pt>
                <c:pt idx="15">
                  <c:v>SERVICIO DE MANTENIMIENTO</c:v>
                </c:pt>
                <c:pt idx="16">
                  <c:v>SERVICIO DE MEDIO AMBIENTE</c:v>
                </c:pt>
                <c:pt idx="17">
                  <c:v>SERVICIO DE MOVILIDAD</c:v>
                </c:pt>
                <c:pt idx="18">
                  <c:v>SERVICIO DE MUSEOS</c:v>
                </c:pt>
                <c:pt idx="19">
                  <c:v>SERVICIO DE PLANEAMIENTO</c:v>
                </c:pt>
                <c:pt idx="20">
                  <c:v>TURISMO</c:v>
                </c:pt>
                <c:pt idx="21">
                  <c:v>INADMISIÓN A TRÁMITE</c:v>
                </c:pt>
              </c:strCache>
            </c:strRef>
          </c:cat>
          <c:val>
            <c:numRef>
              <c:f>SUGERENCIAS!$F$4:$F$25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7</c:v>
                </c:pt>
                <c:pt idx="16">
                  <c:v>22</c:v>
                </c:pt>
                <c:pt idx="17">
                  <c:v>62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1-41F6-A204-7D0A0EBBA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31168"/>
        <c:axId val="100040704"/>
      </c:barChart>
      <c:catAx>
        <c:axId val="98631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0040704"/>
        <c:crosses val="autoZero"/>
        <c:auto val="1"/>
        <c:lblAlgn val="ctr"/>
        <c:lblOffset val="100"/>
        <c:noMultiLvlLbl val="0"/>
      </c:catAx>
      <c:valAx>
        <c:axId val="100040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631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Nº  SUGERENCIAS AÑO 2024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SUGERENCIAS!$A$20</c:f>
              <c:strCache>
                <c:ptCount val="1"/>
                <c:pt idx="0">
                  <c:v>SERVICIO DE MEDIO AMBIENTE</c:v>
                </c:pt>
              </c:strCache>
            </c:strRef>
          </c:tx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6E-4833-ACFC-95F634036B7A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6E-4833-ACFC-95F634036B7A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6E-4833-ACFC-95F634036B7A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6E-4833-ACFC-95F634036B7A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6E-4833-ACFC-95F634036B7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6E-4833-ACFC-95F634036B7A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6E-4833-ACFC-95F634036B7A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6E-4833-ACFC-95F634036B7A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6E-4833-ACFC-95F634036B7A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6E-4833-ACFC-95F634036B7A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16E-4833-ACFC-95F634036B7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6E-4833-ACFC-95F634036B7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16E-4833-ACFC-95F634036B7A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16E-4833-ACFC-95F634036B7A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16E-4833-ACFC-95F634036B7A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16E-4833-ACFC-95F634036B7A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16E-4833-ACFC-95F634036B7A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16E-4833-ACFC-95F634036B7A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16E-4833-ACFC-95F634036B7A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16E-4833-ACFC-95F634036B7A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16E-4833-ACFC-95F634036B7A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16E-4833-ACFC-95F634036B7A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16E-4833-ACFC-95F634036B7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SUGERENCIAS!$A$4:$A$25</c:f>
              <c:strCache>
                <c:ptCount val="22"/>
                <c:pt idx="0">
                  <c:v>ALCALDÍA</c:v>
                </c:pt>
                <c:pt idx="1">
                  <c:v>CONCEJALÍA DE MAYORES</c:v>
                </c:pt>
                <c:pt idx="2">
                  <c:v>CONCEJALÍA DE SERVICIOS SOCIALES</c:v>
                </c:pt>
                <c:pt idx="3">
                  <c:v>DIRECTOR GENERAL DE URBANISMO</c:v>
                </c:pt>
                <c:pt idx="4">
                  <c:v>NEGOCIADO DE FESTEJOS</c:v>
                </c:pt>
                <c:pt idx="5">
                  <c:v>OFICINA DE GESTIÓN TRIBUTARIA</c:v>
                </c:pt>
                <c:pt idx="6">
                  <c:v>PARTICIPACIÓN CIUDADANA</c:v>
                </c:pt>
                <c:pt idx="7">
                  <c:v>PATRONATO MUNICIPAL DE DEPORTES</c:v>
                </c:pt>
                <c:pt idx="8">
                  <c:v>POLICÍA LOCAL</c:v>
                </c:pt>
                <c:pt idx="9">
                  <c:v>SERVICIO DE ACCIÓN SOCIAL</c:v>
                </c:pt>
                <c:pt idx="10">
                  <c:v>SERVICIO DE CONSUMO</c:v>
                </c:pt>
                <c:pt idx="11">
                  <c:v>SERVICIO DE CONTROL, DISCIPLINA E INSPECCIÓN</c:v>
                </c:pt>
                <c:pt idx="12">
                  <c:v>SERVICIO DE CULTURA</c:v>
                </c:pt>
                <c:pt idx="13">
                  <c:v>SERVICIO DE EDUCACIÓN</c:v>
                </c:pt>
                <c:pt idx="14">
                  <c:v>SERVICIO DE INFRAESTRUCTURAS</c:v>
                </c:pt>
                <c:pt idx="15">
                  <c:v>SERVICIO DE MANTENIMIENTO</c:v>
                </c:pt>
                <c:pt idx="16">
                  <c:v>SERVICIO DE MEDIO AMBIENTE</c:v>
                </c:pt>
                <c:pt idx="17">
                  <c:v>SERVICIO DE MOVILIDAD</c:v>
                </c:pt>
                <c:pt idx="18">
                  <c:v>SERVICIO DE MUSEOS</c:v>
                </c:pt>
                <c:pt idx="19">
                  <c:v>SERVICIO DE PLANEAMIENTO</c:v>
                </c:pt>
                <c:pt idx="20">
                  <c:v>TURISMO</c:v>
                </c:pt>
                <c:pt idx="21">
                  <c:v>INADMISIÓN A TRÁMITE</c:v>
                </c:pt>
              </c:strCache>
            </c:strRef>
          </c:cat>
          <c:val>
            <c:numRef>
              <c:f>SUGERENCIAS!$E$4:$E$25</c:f>
              <c:numCache>
                <c:formatCode>General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9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8</c:v>
                </c:pt>
                <c:pt idx="16">
                  <c:v>25</c:v>
                </c:pt>
                <c:pt idx="17">
                  <c:v>69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16E-4833-ACFC-95F634036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190488772958449"/>
          <c:y val="0.34635096424253625"/>
          <c:w val="0.28041019314763393"/>
          <c:h val="0.37377282456923916"/>
        </c:manualLayout>
      </c:layout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'COMPARATIVA POR AÑOS'!$B$2</c:f>
              <c:strCache>
                <c:ptCount val="1"/>
                <c:pt idx="0">
                  <c:v>RECLAMACIONES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POR AÑOS'!$A$3:$A$18</c:f>
              <c:strCache>
                <c:ptCount val="16"/>
                <c:pt idx="0">
                  <c:v>AÑOS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strCache>
            </c:strRef>
          </c:cat>
          <c:val>
            <c:numRef>
              <c:f>'COMPARATIVA POR AÑOS'!$B$3:$B$18</c:f>
              <c:numCache>
                <c:formatCode>General</c:formatCode>
                <c:ptCount val="16"/>
                <c:pt idx="1">
                  <c:v>413</c:v>
                </c:pt>
                <c:pt idx="2">
                  <c:v>378</c:v>
                </c:pt>
                <c:pt idx="3">
                  <c:v>288</c:v>
                </c:pt>
                <c:pt idx="4">
                  <c:v>360</c:v>
                </c:pt>
                <c:pt idx="5">
                  <c:v>380</c:v>
                </c:pt>
                <c:pt idx="6">
                  <c:v>396</c:v>
                </c:pt>
                <c:pt idx="7">
                  <c:v>398</c:v>
                </c:pt>
                <c:pt idx="8">
                  <c:v>459</c:v>
                </c:pt>
                <c:pt idx="9">
                  <c:v>522</c:v>
                </c:pt>
                <c:pt idx="10">
                  <c:v>505</c:v>
                </c:pt>
                <c:pt idx="11">
                  <c:v>341</c:v>
                </c:pt>
                <c:pt idx="12">
                  <c:v>401</c:v>
                </c:pt>
                <c:pt idx="13" formatCode="0">
                  <c:v>391</c:v>
                </c:pt>
                <c:pt idx="14" formatCode="0">
                  <c:v>375</c:v>
                </c:pt>
                <c:pt idx="15" formatCode="0">
                  <c:v>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9-4A50-B2C9-4DF50AE3DCF0}"/>
            </c:ext>
          </c:extLst>
        </c:ser>
        <c:ser>
          <c:idx val="1"/>
          <c:order val="1"/>
          <c:tx>
            <c:strRef>
              <c:f>'COMPARATIVA POR AÑOS'!$C$2</c:f>
              <c:strCache>
                <c:ptCount val="1"/>
                <c:pt idx="0">
                  <c:v>SUGERENCIAS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POR AÑOS'!$A$3:$A$18</c:f>
              <c:strCache>
                <c:ptCount val="16"/>
                <c:pt idx="0">
                  <c:v>AÑOS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strCache>
            </c:strRef>
          </c:cat>
          <c:val>
            <c:numRef>
              <c:f>'COMPARATIVA POR AÑOS'!$C$3:$C$18</c:f>
              <c:numCache>
                <c:formatCode>General</c:formatCode>
                <c:ptCount val="16"/>
                <c:pt idx="1">
                  <c:v>108</c:v>
                </c:pt>
                <c:pt idx="2">
                  <c:v>105</c:v>
                </c:pt>
                <c:pt idx="3">
                  <c:v>54</c:v>
                </c:pt>
                <c:pt idx="4">
                  <c:v>86</c:v>
                </c:pt>
                <c:pt idx="5">
                  <c:v>75</c:v>
                </c:pt>
                <c:pt idx="6">
                  <c:v>122</c:v>
                </c:pt>
                <c:pt idx="7">
                  <c:v>126</c:v>
                </c:pt>
                <c:pt idx="8">
                  <c:v>119</c:v>
                </c:pt>
                <c:pt idx="9">
                  <c:v>93</c:v>
                </c:pt>
                <c:pt idx="10">
                  <c:v>82</c:v>
                </c:pt>
                <c:pt idx="11">
                  <c:v>90</c:v>
                </c:pt>
                <c:pt idx="12">
                  <c:v>114</c:v>
                </c:pt>
                <c:pt idx="13">
                  <c:v>100</c:v>
                </c:pt>
                <c:pt idx="14">
                  <c:v>138</c:v>
                </c:pt>
                <c:pt idx="15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B9-4A50-B2C9-4DF50AE3D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22176"/>
        <c:axId val="100044160"/>
      </c:barChart>
      <c:catAx>
        <c:axId val="10072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0044160"/>
        <c:crosses val="autoZero"/>
        <c:auto val="1"/>
        <c:lblAlgn val="ctr"/>
        <c:lblOffset val="100"/>
        <c:noMultiLvlLbl val="0"/>
      </c:catAx>
      <c:valAx>
        <c:axId val="100044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722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313044811004461E-2"/>
          <c:y val="3.9475636598603425E-2"/>
          <c:w val="0.75404164990325118"/>
          <c:h val="0.87145179253243532"/>
        </c:manualLayout>
      </c:layout>
      <c:lineChart>
        <c:grouping val="stacked"/>
        <c:varyColors val="0"/>
        <c:ser>
          <c:idx val="1"/>
          <c:order val="1"/>
          <c:tx>
            <c:strRef>
              <c:f>'COMPARATIVA POR AÑOS'!$C$2</c:f>
              <c:strCache>
                <c:ptCount val="1"/>
                <c:pt idx="0">
                  <c:v>SUGERENCIAS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POR AÑOS'!$A$3:$A$18</c:f>
              <c:strCache>
                <c:ptCount val="16"/>
                <c:pt idx="0">
                  <c:v>AÑOS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strCache>
            </c:strRef>
          </c:cat>
          <c:val>
            <c:numRef>
              <c:f>'COMPARATIVA POR AÑOS'!$C$3:$C$18</c:f>
              <c:numCache>
                <c:formatCode>General</c:formatCode>
                <c:ptCount val="16"/>
                <c:pt idx="1">
                  <c:v>108</c:v>
                </c:pt>
                <c:pt idx="2">
                  <c:v>105</c:v>
                </c:pt>
                <c:pt idx="3">
                  <c:v>54</c:v>
                </c:pt>
                <c:pt idx="4">
                  <c:v>86</c:v>
                </c:pt>
                <c:pt idx="5">
                  <c:v>75</c:v>
                </c:pt>
                <c:pt idx="6">
                  <c:v>122</c:v>
                </c:pt>
                <c:pt idx="7">
                  <c:v>126</c:v>
                </c:pt>
                <c:pt idx="8">
                  <c:v>119</c:v>
                </c:pt>
                <c:pt idx="9">
                  <c:v>93</c:v>
                </c:pt>
                <c:pt idx="10">
                  <c:v>82</c:v>
                </c:pt>
                <c:pt idx="11">
                  <c:v>90</c:v>
                </c:pt>
                <c:pt idx="12">
                  <c:v>114</c:v>
                </c:pt>
                <c:pt idx="13">
                  <c:v>100</c:v>
                </c:pt>
                <c:pt idx="14">
                  <c:v>138</c:v>
                </c:pt>
                <c:pt idx="15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0-4433-BEE3-FADF86C34C0F}"/>
            </c:ext>
          </c:extLst>
        </c:ser>
        <c:ser>
          <c:idx val="0"/>
          <c:order val="0"/>
          <c:tx>
            <c:strRef>
              <c:f>'COMPARATIVA POR AÑOS'!$B$2</c:f>
              <c:strCache>
                <c:ptCount val="1"/>
                <c:pt idx="0">
                  <c:v>RECLAMACIONES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POR AÑOS'!$A$3:$A$18</c:f>
              <c:strCache>
                <c:ptCount val="16"/>
                <c:pt idx="0">
                  <c:v>AÑOS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strCache>
            </c:strRef>
          </c:cat>
          <c:val>
            <c:numRef>
              <c:f>'COMPARATIVA POR AÑOS'!$B$3:$B$18</c:f>
              <c:numCache>
                <c:formatCode>General</c:formatCode>
                <c:ptCount val="16"/>
                <c:pt idx="1">
                  <c:v>413</c:v>
                </c:pt>
                <c:pt idx="2">
                  <c:v>378</c:v>
                </c:pt>
                <c:pt idx="3">
                  <c:v>288</c:v>
                </c:pt>
                <c:pt idx="4">
                  <c:v>360</c:v>
                </c:pt>
                <c:pt idx="5">
                  <c:v>380</c:v>
                </c:pt>
                <c:pt idx="6">
                  <c:v>396</c:v>
                </c:pt>
                <c:pt idx="7">
                  <c:v>398</c:v>
                </c:pt>
                <c:pt idx="8">
                  <c:v>459</c:v>
                </c:pt>
                <c:pt idx="9">
                  <c:v>522</c:v>
                </c:pt>
                <c:pt idx="10">
                  <c:v>505</c:v>
                </c:pt>
                <c:pt idx="11">
                  <c:v>341</c:v>
                </c:pt>
                <c:pt idx="12">
                  <c:v>401</c:v>
                </c:pt>
                <c:pt idx="13" formatCode="0">
                  <c:v>391</c:v>
                </c:pt>
                <c:pt idx="14" formatCode="0">
                  <c:v>375</c:v>
                </c:pt>
                <c:pt idx="15" formatCode="0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0-4433-BEE3-FADF86C34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24224"/>
        <c:axId val="100046464"/>
      </c:lineChart>
      <c:catAx>
        <c:axId val="100724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0046464"/>
        <c:crosses val="autoZero"/>
        <c:auto val="1"/>
        <c:lblAlgn val="ctr"/>
        <c:lblOffset val="100"/>
        <c:noMultiLvlLbl val="0"/>
      </c:catAx>
      <c:valAx>
        <c:axId val="100046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724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4342930416145E-2"/>
          <c:y val="8.6882865934628378E-2"/>
          <c:w val="0.65560918434813964"/>
          <c:h val="0.804844166778403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'COMPARATIVA POR TRIMESTRES'!$B$2</c:f>
              <c:strCache>
                <c:ptCount val="1"/>
                <c:pt idx="0">
                  <c:v>RECLAMACIONES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POR TRIMESTRES'!$A$3:$A$7</c:f>
              <c:strCache>
                <c:ptCount val="5"/>
                <c:pt idx="0">
                  <c:v>TRIMESTRES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strCache>
            </c:strRef>
          </c:cat>
          <c:val>
            <c:numRef>
              <c:f>'COMPARATIVA POR TRIMESTRES'!$B$3:$B$7</c:f>
              <c:numCache>
                <c:formatCode>General</c:formatCode>
                <c:ptCount val="5"/>
                <c:pt idx="1">
                  <c:v>53</c:v>
                </c:pt>
                <c:pt idx="2">
                  <c:v>107</c:v>
                </c:pt>
                <c:pt idx="3">
                  <c:v>132</c:v>
                </c:pt>
                <c:pt idx="4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3-45D0-A8DB-03DF24463CB4}"/>
            </c:ext>
          </c:extLst>
        </c:ser>
        <c:ser>
          <c:idx val="1"/>
          <c:order val="1"/>
          <c:tx>
            <c:strRef>
              <c:f>'COMPARATIVA POR TRIMESTRES'!$C$2</c:f>
              <c:strCache>
                <c:ptCount val="1"/>
                <c:pt idx="0">
                  <c:v>SUGERENCIAS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'COMPARATIVA POR TRIMESTRES'!$A$3:$A$7</c:f>
              <c:strCache>
                <c:ptCount val="5"/>
                <c:pt idx="0">
                  <c:v>TRIMESTRES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strCache>
            </c:strRef>
          </c:cat>
          <c:val>
            <c:numRef>
              <c:f>'COMPARATIVA POR TRIMESTRES'!$C$3:$C$7</c:f>
              <c:numCache>
                <c:formatCode>General</c:formatCode>
                <c:ptCount val="5"/>
                <c:pt idx="1">
                  <c:v>17</c:v>
                </c:pt>
                <c:pt idx="2">
                  <c:v>28</c:v>
                </c:pt>
                <c:pt idx="3">
                  <c:v>28</c:v>
                </c:pt>
                <c:pt idx="4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3-45D0-A8DB-03DF24463CB4}"/>
            </c:ext>
          </c:extLst>
        </c:ser>
        <c:ser>
          <c:idx val="2"/>
          <c:order val="2"/>
          <c:tx>
            <c:strRef>
              <c:f>'COMPARATIVA POR TRIMESTRES'!$D$2</c:f>
              <c:strCache>
                <c:ptCount val="1"/>
              </c:strCache>
            </c:strRef>
          </c:tx>
          <c:invertIfNegative val="0"/>
          <c:cat>
            <c:strRef>
              <c:f>'COMPARATIVA POR TRIMESTRES'!$A$3:$A$7</c:f>
              <c:strCache>
                <c:ptCount val="5"/>
                <c:pt idx="0">
                  <c:v>TRIMESTRES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strCache>
            </c:strRef>
          </c:cat>
          <c:val>
            <c:numRef>
              <c:f>'COMPARATIVA POR TRIMESTRES'!$D$3:$D$7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0E53-45D0-A8DB-03DF24463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33632"/>
        <c:axId val="101138432"/>
      </c:barChart>
      <c:catAx>
        <c:axId val="100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138432"/>
        <c:crosses val="autoZero"/>
        <c:auto val="1"/>
        <c:lblAlgn val="ctr"/>
        <c:lblOffset val="100"/>
        <c:noMultiLvlLbl val="0"/>
      </c:catAx>
      <c:valAx>
        <c:axId val="101138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93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733398950131248"/>
          <c:y val="0.40683143773694963"/>
          <c:w val="0.22228947526597342"/>
          <c:h val="0.251151574803149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82</xdr:row>
      <xdr:rowOff>19048</xdr:rowOff>
    </xdr:from>
    <xdr:to>
      <xdr:col>14</xdr:col>
      <xdr:colOff>104775</xdr:colOff>
      <xdr:row>156</xdr:row>
      <xdr:rowOff>142876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361949</xdr:colOff>
      <xdr:row>44</xdr:row>
      <xdr:rowOff>47624</xdr:rowOff>
    </xdr:from>
    <xdr:to>
      <xdr:col>15</xdr:col>
      <xdr:colOff>561975</xdr:colOff>
      <xdr:row>75</xdr:row>
      <xdr:rowOff>9525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0.82604</cdr:x>
      <cdr:y>0.26069</cdr:y>
    </cdr:from>
    <cdr:to>
      <cdr:x>0.99105</cdr:x>
      <cdr:y>0.3931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7915275" y="1800225"/>
          <a:ext cx="158115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400" b="1"/>
            <a:t>RECLAMACIONES</a:t>
          </a:r>
        </a:p>
        <a:p xmlns:a="http://schemas.openxmlformats.org/drawingml/2006/main">
          <a:r>
            <a:rPr lang="es-ES" sz="1400" b="1"/>
            <a:t>AÑO 2024</a:t>
          </a:r>
        </a:p>
        <a:p xmlns:a="http://schemas.openxmlformats.org/drawingml/2006/main">
          <a:endParaRPr lang="es-ES" sz="1400" b="1"/>
        </a:p>
        <a:p xmlns:a="http://schemas.openxmlformats.org/drawingml/2006/main">
          <a:endParaRPr lang="es-ES" sz="14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571499</xdr:colOff>
      <xdr:row>36</xdr:row>
      <xdr:rowOff>133350</xdr:rowOff>
    </xdr:from>
    <xdr:to>
      <xdr:col>15</xdr:col>
      <xdr:colOff>628650</xdr:colOff>
      <xdr:row>65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714375</xdr:colOff>
      <xdr:row>68</xdr:row>
      <xdr:rowOff>166685</xdr:rowOff>
    </xdr:from>
    <xdr:to>
      <xdr:col>12</xdr:col>
      <xdr:colOff>685799</xdr:colOff>
      <xdr:row>121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0.8885</cdr:x>
      <cdr:y>0.81488</cdr:y>
    </cdr:from>
    <cdr:to>
      <cdr:x>1</cdr:x>
      <cdr:y>0.98911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7334251" y="42767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0.85598</cdr:x>
      <cdr:y>0.82577</cdr:y>
    </cdr:from>
    <cdr:to>
      <cdr:x>0.96748</cdr:x>
      <cdr:y>1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7019926" y="44958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0.8223</cdr:x>
      <cdr:y>0.2196</cdr:y>
    </cdr:from>
    <cdr:to>
      <cdr:x>1</cdr:x>
      <cdr:y>0.43739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7848073" y="1152503"/>
          <a:ext cx="1695978" cy="1143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400" b="1"/>
            <a:t>         </a:t>
          </a:r>
        </a:p>
        <a:p xmlns:a="http://schemas.openxmlformats.org/drawingml/2006/main">
          <a:r>
            <a:rPr lang="es-ES" sz="1400" b="1" baseline="0"/>
            <a:t>          </a:t>
          </a:r>
          <a:r>
            <a:rPr lang="es-ES" sz="1400" b="1"/>
            <a:t>SUGERENCIAS</a:t>
          </a:r>
        </a:p>
        <a:p xmlns:a="http://schemas.openxmlformats.org/drawingml/2006/main">
          <a:r>
            <a:rPr lang="es-ES" sz="1400" b="1"/>
            <a:t>            AÑO 2.024</a:t>
          </a:r>
        </a:p>
        <a:p xmlns:a="http://schemas.openxmlformats.org/drawingml/2006/main">
          <a:endParaRPr lang="es-ES" sz="14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1076325</xdr:colOff>
      <xdr:row>18</xdr:row>
      <xdr:rowOff>71437</xdr:rowOff>
    </xdr:from>
    <xdr:to>
      <xdr:col>11</xdr:col>
      <xdr:colOff>333375</xdr:colOff>
      <xdr:row>37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1095375</xdr:colOff>
      <xdr:row>39</xdr:row>
      <xdr:rowOff>57151</xdr:rowOff>
    </xdr:from>
    <xdr:to>
      <xdr:col>11</xdr:col>
      <xdr:colOff>276225</xdr:colOff>
      <xdr:row>58</xdr:row>
      <xdr:rowOff>9525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10</xdr:row>
      <xdr:rowOff>104774</xdr:rowOff>
    </xdr:from>
    <xdr:to>
      <xdr:col>11</xdr:col>
      <xdr:colOff>95250</xdr:colOff>
      <xdr:row>28</xdr:row>
      <xdr:rowOff>76199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</cdr:x>
      <cdr:y>0.58507</cdr:y>
    </cdr:from>
    <cdr:to>
      <cdr:x>1</cdr:x>
      <cdr:y>0.74479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57600" y="1604963"/>
          <a:ext cx="914400" cy="4381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100" b="1"/>
            <a:t>EVOLUCIÓN </a:t>
          </a:r>
        </a:p>
        <a:p xmlns:a="http://schemas.openxmlformats.org/drawingml/2006/main">
          <a:r>
            <a:rPr lang="es-ES" sz="1100" b="1"/>
            <a:t>TRIMESTRAL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5"/>
  <sheetViews>
    <sheetView topLeftCell="A211" workbookViewId="0">
      <selection activeCell="K201" sqref="K201"/>
    </sheetView>
  </sheetViews>
  <sheetFormatPr baseColWidth="10" defaultRowHeight="15"/>
  <cols>
    <col min="5" max="5" width="4.140625" customWidth="1"/>
    <col min="6" max="6" width="13.5703125" customWidth="1"/>
    <col min="7" max="7" width="12.42578125" customWidth="1"/>
    <col min="16" max="16" width="13.140625" customWidth="1"/>
    <col min="17" max="17" width="12.85546875" customWidth="1"/>
  </cols>
  <sheetData>
    <row r="1" spans="1:7" ht="29.25" customHeight="1">
      <c r="A1" s="101" t="s">
        <v>41</v>
      </c>
      <c r="B1" s="88"/>
      <c r="C1" s="88"/>
      <c r="D1" s="88"/>
      <c r="E1" s="88"/>
      <c r="F1" s="102"/>
      <c r="G1" s="102"/>
    </row>
    <row r="2" spans="1:7">
      <c r="A2" s="103"/>
      <c r="B2" s="88"/>
      <c r="C2" s="88"/>
      <c r="D2" s="88"/>
      <c r="E2" s="88"/>
      <c r="F2" s="84" t="s">
        <v>1</v>
      </c>
      <c r="G2" s="72" t="s">
        <v>80</v>
      </c>
    </row>
    <row r="3" spans="1:7">
      <c r="A3" s="90" t="str">
        <f>B212</f>
        <v>CONCEJALÍA DE CULTURA</v>
      </c>
      <c r="B3" s="91"/>
      <c r="C3" s="91"/>
      <c r="D3" s="91"/>
      <c r="E3" s="92"/>
      <c r="F3" s="85">
        <f t="shared" ref="F3:G3" si="0">G212</f>
        <v>1</v>
      </c>
      <c r="G3" s="85">
        <f t="shared" si="0"/>
        <v>0</v>
      </c>
    </row>
    <row r="4" spans="1:7" ht="15" customHeight="1">
      <c r="A4" s="90" t="str">
        <f>B213</f>
        <v>CONCEJALÍA DE FESTEJOS</v>
      </c>
      <c r="B4" s="91"/>
      <c r="C4" s="91"/>
      <c r="D4" s="91"/>
      <c r="E4" s="92"/>
      <c r="F4" s="85">
        <f t="shared" ref="F4:G21" si="1">G213</f>
        <v>1</v>
      </c>
      <c r="G4" s="85">
        <f t="shared" si="1"/>
        <v>1</v>
      </c>
    </row>
    <row r="5" spans="1:7" ht="15" customHeight="1">
      <c r="A5" s="90" t="str">
        <f t="shared" ref="A5:A23" si="2">B214</f>
        <v>CONCEJALÍA DE IGUALDAD</v>
      </c>
      <c r="B5" s="91"/>
      <c r="C5" s="91"/>
      <c r="D5" s="91"/>
      <c r="E5" s="92"/>
      <c r="F5" s="85">
        <f t="shared" si="1"/>
        <v>2</v>
      </c>
      <c r="G5" s="85">
        <f t="shared" si="1"/>
        <v>2</v>
      </c>
    </row>
    <row r="6" spans="1:7" ht="15" customHeight="1">
      <c r="A6" s="90" t="str">
        <f t="shared" si="2"/>
        <v>CONCEJ. DE OBRAS Y MANTENIMIENTO</v>
      </c>
      <c r="B6" s="91"/>
      <c r="C6" s="91"/>
      <c r="D6" s="91"/>
      <c r="E6" s="92"/>
      <c r="F6" s="85">
        <f t="shared" si="1"/>
        <v>1</v>
      </c>
      <c r="G6" s="85">
        <f t="shared" si="1"/>
        <v>1</v>
      </c>
    </row>
    <row r="7" spans="1:7" ht="15" customHeight="1">
      <c r="A7" s="90" t="str">
        <f t="shared" si="2"/>
        <v>CONCEJALÍA DE SERVICIOS SOCIALES</v>
      </c>
      <c r="B7" s="91"/>
      <c r="C7" s="91"/>
      <c r="D7" s="91"/>
      <c r="E7" s="92"/>
      <c r="F7" s="85">
        <f t="shared" si="1"/>
        <v>2</v>
      </c>
      <c r="G7" s="85">
        <f t="shared" si="1"/>
        <v>2</v>
      </c>
    </row>
    <row r="8" spans="1:7" ht="15" customHeight="1">
      <c r="A8" s="90" t="str">
        <f t="shared" si="2"/>
        <v>CONCEJALÍA DE URBANISMO</v>
      </c>
      <c r="B8" s="91"/>
      <c r="C8" s="91"/>
      <c r="D8" s="91"/>
      <c r="E8" s="92"/>
      <c r="F8" s="85">
        <f t="shared" si="1"/>
        <v>1</v>
      </c>
      <c r="G8" s="85">
        <f t="shared" si="1"/>
        <v>0</v>
      </c>
    </row>
    <row r="9" spans="1:7" ht="15" customHeight="1">
      <c r="A9" s="90" t="str">
        <f t="shared" si="2"/>
        <v>DIRECTOR GRAL DE URBANISMO</v>
      </c>
      <c r="B9" s="91"/>
      <c r="C9" s="91"/>
      <c r="D9" s="91"/>
      <c r="E9" s="92"/>
      <c r="F9" s="85">
        <f t="shared" si="1"/>
        <v>3</v>
      </c>
      <c r="G9" s="85">
        <f t="shared" si="1"/>
        <v>3</v>
      </c>
    </row>
    <row r="10" spans="1:7" ht="15" customHeight="1">
      <c r="A10" s="90" t="str">
        <f t="shared" si="2"/>
        <v>CORREOS</v>
      </c>
      <c r="B10" s="91"/>
      <c r="C10" s="91"/>
      <c r="D10" s="91"/>
      <c r="E10" s="92"/>
      <c r="F10" s="85">
        <f t="shared" si="1"/>
        <v>1</v>
      </c>
      <c r="G10" s="85">
        <f t="shared" si="1"/>
        <v>1</v>
      </c>
    </row>
    <row r="11" spans="1:7" ht="15" customHeight="1">
      <c r="A11" s="90" t="str">
        <f t="shared" si="2"/>
        <v>EMUSER</v>
      </c>
      <c r="B11" s="91"/>
      <c r="C11" s="91"/>
      <c r="D11" s="91"/>
      <c r="E11" s="92"/>
      <c r="F11" s="85">
        <f t="shared" si="1"/>
        <v>2</v>
      </c>
      <c r="G11" s="85">
        <f t="shared" si="1"/>
        <v>1</v>
      </c>
    </row>
    <row r="12" spans="1:7" ht="15" customHeight="1">
      <c r="A12" s="90" t="str">
        <f t="shared" si="2"/>
        <v>NEGOCIADO DE FESTEJOS</v>
      </c>
      <c r="B12" s="91"/>
      <c r="C12" s="91"/>
      <c r="D12" s="91"/>
      <c r="E12" s="92"/>
      <c r="F12" s="85">
        <f t="shared" si="1"/>
        <v>2</v>
      </c>
      <c r="G12" s="85">
        <f t="shared" si="1"/>
        <v>2</v>
      </c>
    </row>
    <row r="13" spans="1:7" ht="15" customHeight="1">
      <c r="A13" s="90" t="str">
        <f t="shared" si="2"/>
        <v>OFICIAL MAYOR</v>
      </c>
      <c r="B13" s="91"/>
      <c r="C13" s="91"/>
      <c r="D13" s="91"/>
      <c r="E13" s="92"/>
      <c r="F13" s="85">
        <f t="shared" si="1"/>
        <v>1</v>
      </c>
      <c r="G13" s="85">
        <f t="shared" si="1"/>
        <v>1</v>
      </c>
    </row>
    <row r="14" spans="1:7" ht="15" customHeight="1">
      <c r="A14" s="90" t="str">
        <f t="shared" si="2"/>
        <v>OFICINA DE ATENCIÓN AL CIUDADANO</v>
      </c>
      <c r="B14" s="91"/>
      <c r="C14" s="91"/>
      <c r="D14" s="91"/>
      <c r="E14" s="92"/>
      <c r="F14" s="85">
        <f t="shared" si="1"/>
        <v>29</v>
      </c>
      <c r="G14" s="85">
        <f t="shared" si="1"/>
        <v>19</v>
      </c>
    </row>
    <row r="15" spans="1:7" ht="15" customHeight="1">
      <c r="A15" s="90" t="str">
        <f t="shared" si="2"/>
        <v>OFICINA DE GESTIÓN TRIBUTARIA</v>
      </c>
      <c r="B15" s="91"/>
      <c r="C15" s="91"/>
      <c r="D15" s="91"/>
      <c r="E15" s="92"/>
      <c r="F15" s="85">
        <f t="shared" si="1"/>
        <v>6</v>
      </c>
      <c r="G15" s="85">
        <f t="shared" si="1"/>
        <v>4</v>
      </c>
    </row>
    <row r="16" spans="1:7" ht="15" customHeight="1">
      <c r="A16" s="90" t="str">
        <f t="shared" si="2"/>
        <v>PARTICIPACIÓN CIUDADANA</v>
      </c>
      <c r="B16" s="91"/>
      <c r="C16" s="91"/>
      <c r="D16" s="91"/>
      <c r="E16" s="92"/>
      <c r="F16" s="85">
        <f t="shared" si="1"/>
        <v>4</v>
      </c>
      <c r="G16" s="85">
        <f t="shared" si="1"/>
        <v>4</v>
      </c>
    </row>
    <row r="17" spans="1:7" ht="15" customHeight="1">
      <c r="A17" s="90" t="str">
        <f t="shared" si="2"/>
        <v>PATRONATO MUNICIPAL DE DEPORTES</v>
      </c>
      <c r="B17" s="91"/>
      <c r="C17" s="91"/>
      <c r="D17" s="91"/>
      <c r="E17" s="92"/>
      <c r="F17" s="85">
        <f t="shared" si="1"/>
        <v>10</v>
      </c>
      <c r="G17" s="85">
        <f t="shared" si="1"/>
        <v>1</v>
      </c>
    </row>
    <row r="18" spans="1:7" ht="15" customHeight="1">
      <c r="A18" s="90" t="str">
        <f t="shared" si="2"/>
        <v>POLICÍA LOCAL</v>
      </c>
      <c r="B18" s="91"/>
      <c r="C18" s="91"/>
      <c r="D18" s="91"/>
      <c r="E18" s="92"/>
      <c r="F18" s="85">
        <f t="shared" si="1"/>
        <v>24</v>
      </c>
      <c r="G18" s="85">
        <f t="shared" si="1"/>
        <v>15</v>
      </c>
    </row>
    <row r="19" spans="1:7" ht="15" customHeight="1">
      <c r="A19" s="90" t="str">
        <f t="shared" si="2"/>
        <v>RECAUDACIÓN</v>
      </c>
      <c r="B19" s="91"/>
      <c r="C19" s="91"/>
      <c r="D19" s="91"/>
      <c r="E19" s="92"/>
      <c r="F19" s="85">
        <f t="shared" si="1"/>
        <v>3</v>
      </c>
      <c r="G19" s="85">
        <f t="shared" si="1"/>
        <v>0</v>
      </c>
    </row>
    <row r="20" spans="1:7" ht="15" customHeight="1">
      <c r="A20" s="90" t="str">
        <f t="shared" si="2"/>
        <v>SECCIÓN DE INFORMÁTICA</v>
      </c>
      <c r="B20" s="91"/>
      <c r="C20" s="91"/>
      <c r="D20" s="91"/>
      <c r="E20" s="92"/>
      <c r="F20" s="85">
        <f t="shared" si="1"/>
        <v>1</v>
      </c>
      <c r="G20" s="85">
        <f t="shared" si="1"/>
        <v>1</v>
      </c>
    </row>
    <row r="21" spans="1:7" ht="15" customHeight="1">
      <c r="A21" s="90" t="str">
        <f t="shared" si="2"/>
        <v>SERVICIO DE ACCIÓN SOCIAL</v>
      </c>
      <c r="B21" s="91"/>
      <c r="C21" s="91"/>
      <c r="D21" s="91"/>
      <c r="E21" s="92"/>
      <c r="F21" s="85">
        <f t="shared" si="1"/>
        <v>8</v>
      </c>
      <c r="G21" s="85">
        <f t="shared" si="1"/>
        <v>4</v>
      </c>
    </row>
    <row r="22" spans="1:7" ht="15" customHeight="1">
      <c r="A22" s="90" t="str">
        <f t="shared" si="2"/>
        <v>SERVICIO DE ARQUITECTURA-OBRAS</v>
      </c>
      <c r="B22" s="91"/>
      <c r="C22" s="91"/>
      <c r="D22" s="91"/>
      <c r="E22" s="92"/>
      <c r="F22" s="85">
        <f t="shared" ref="F22:G23" si="3">G231</f>
        <v>4</v>
      </c>
      <c r="G22" s="85">
        <f t="shared" si="3"/>
        <v>2</v>
      </c>
    </row>
    <row r="23" spans="1:7" ht="15" customHeight="1">
      <c r="A23" s="90" t="str">
        <f t="shared" si="2"/>
        <v>SERVICIO DE ATENCIÓN AL CIUDADANO</v>
      </c>
      <c r="B23" s="91"/>
      <c r="C23" s="91"/>
      <c r="D23" s="91"/>
      <c r="E23" s="92"/>
      <c r="F23" s="85">
        <f t="shared" si="3"/>
        <v>2</v>
      </c>
      <c r="G23" s="85">
        <f t="shared" si="3"/>
        <v>2</v>
      </c>
    </row>
    <row r="24" spans="1:7" ht="15" customHeight="1">
      <c r="A24" s="90" t="str">
        <f t="shared" ref="A24:A34" si="4">B233</f>
        <v>SERVICIO DE CONSUMO</v>
      </c>
      <c r="B24" s="91"/>
      <c r="C24" s="91"/>
      <c r="D24" s="91"/>
      <c r="E24" s="92"/>
      <c r="F24" s="85">
        <f t="shared" ref="F24:G40" si="5">G233</f>
        <v>1</v>
      </c>
      <c r="G24" s="85">
        <f t="shared" si="5"/>
        <v>0</v>
      </c>
    </row>
    <row r="25" spans="1:7" ht="15" customHeight="1">
      <c r="A25" s="90" t="str">
        <f t="shared" si="4"/>
        <v>SERVICIO DE CULTURA</v>
      </c>
      <c r="B25" s="91"/>
      <c r="C25" s="91"/>
      <c r="D25" s="91"/>
      <c r="E25" s="92"/>
      <c r="F25" s="85">
        <f t="shared" si="5"/>
        <v>7</v>
      </c>
      <c r="G25" s="85">
        <f t="shared" si="5"/>
        <v>6</v>
      </c>
    </row>
    <row r="26" spans="1:7" ht="15" customHeight="1">
      <c r="A26" s="90" t="str">
        <f t="shared" si="4"/>
        <v>SERVICIO DE CONTROL, DISCIPLINA E INSPEC.</v>
      </c>
      <c r="B26" s="91"/>
      <c r="C26" s="91"/>
      <c r="D26" s="91"/>
      <c r="E26" s="92"/>
      <c r="F26" s="85">
        <f t="shared" si="5"/>
        <v>5</v>
      </c>
      <c r="G26" s="85">
        <f t="shared" si="5"/>
        <v>1</v>
      </c>
    </row>
    <row r="27" spans="1:7" ht="15" customHeight="1">
      <c r="A27" s="90" t="str">
        <f t="shared" si="4"/>
        <v>SERVICIO DE EDUCACIÓN</v>
      </c>
      <c r="B27" s="91"/>
      <c r="C27" s="91"/>
      <c r="D27" s="91"/>
      <c r="E27" s="92"/>
      <c r="F27" s="85">
        <f t="shared" si="5"/>
        <v>5</v>
      </c>
      <c r="G27" s="85">
        <f t="shared" si="5"/>
        <v>0</v>
      </c>
    </row>
    <row r="28" spans="1:7" ht="15" customHeight="1">
      <c r="A28" s="90" t="str">
        <f t="shared" si="4"/>
        <v>SERVICIO DE GESTIÓN TRIBUTARIA</v>
      </c>
      <c r="B28" s="91"/>
      <c r="C28" s="91"/>
      <c r="D28" s="91"/>
      <c r="E28" s="92"/>
      <c r="F28" s="85">
        <f t="shared" si="5"/>
        <v>11</v>
      </c>
      <c r="G28" s="85">
        <f t="shared" si="5"/>
        <v>5</v>
      </c>
    </row>
    <row r="29" spans="1:7" ht="15" customHeight="1">
      <c r="A29" s="90" t="str">
        <f t="shared" si="4"/>
        <v>SERVICIO DE INFRAESTRUCTURAS</v>
      </c>
      <c r="B29" s="91"/>
      <c r="C29" s="91"/>
      <c r="D29" s="91"/>
      <c r="E29" s="92"/>
      <c r="F29" s="85">
        <f t="shared" si="5"/>
        <v>24</v>
      </c>
      <c r="G29" s="85">
        <f t="shared" si="5"/>
        <v>10</v>
      </c>
    </row>
    <row r="30" spans="1:7" ht="15" customHeight="1">
      <c r="A30" s="90" t="str">
        <f t="shared" si="4"/>
        <v>SERVICIO DE INTERVENCIÓN</v>
      </c>
      <c r="B30" s="91"/>
      <c r="C30" s="91"/>
      <c r="D30" s="91"/>
      <c r="E30" s="92"/>
      <c r="F30" s="85">
        <f t="shared" si="5"/>
        <v>1</v>
      </c>
      <c r="G30" s="85">
        <f t="shared" si="5"/>
        <v>0</v>
      </c>
    </row>
    <row r="31" spans="1:7" ht="15" customHeight="1">
      <c r="A31" s="90" t="str">
        <f t="shared" si="4"/>
        <v>SERVICIO DE JUVENTUD</v>
      </c>
      <c r="B31" s="91"/>
      <c r="C31" s="91"/>
      <c r="D31" s="91"/>
      <c r="E31" s="92"/>
      <c r="F31" s="85">
        <f t="shared" si="5"/>
        <v>1</v>
      </c>
      <c r="G31" s="85">
        <f t="shared" si="5"/>
        <v>1</v>
      </c>
    </row>
    <row r="32" spans="1:7" ht="15" customHeight="1">
      <c r="A32" s="90" t="str">
        <f t="shared" si="4"/>
        <v>SERVICIO DE LICENCIAS URBANÍSTICAS</v>
      </c>
      <c r="B32" s="91"/>
      <c r="C32" s="91"/>
      <c r="D32" s="91"/>
      <c r="E32" s="92"/>
      <c r="F32" s="85">
        <f t="shared" si="5"/>
        <v>2</v>
      </c>
      <c r="G32" s="85">
        <f t="shared" si="5"/>
        <v>2</v>
      </c>
    </row>
    <row r="33" spans="1:7" ht="15" customHeight="1">
      <c r="A33" s="90" t="str">
        <f t="shared" si="4"/>
        <v>SERVICIO DE MANTENIMIENTO</v>
      </c>
      <c r="B33" s="91"/>
      <c r="C33" s="91"/>
      <c r="D33" s="91"/>
      <c r="E33" s="92"/>
      <c r="F33" s="85">
        <f t="shared" si="5"/>
        <v>45</v>
      </c>
      <c r="G33" s="85">
        <f t="shared" si="5"/>
        <v>31</v>
      </c>
    </row>
    <row r="34" spans="1:7">
      <c r="A34" s="90" t="str">
        <f t="shared" si="4"/>
        <v>SERVICIO DE MEDIO AMBIENTE</v>
      </c>
      <c r="B34" s="91"/>
      <c r="C34" s="91"/>
      <c r="D34" s="91"/>
      <c r="E34" s="92"/>
      <c r="F34" s="85">
        <f t="shared" si="5"/>
        <v>98</v>
      </c>
      <c r="G34" s="85">
        <f t="shared" si="5"/>
        <v>77</v>
      </c>
    </row>
    <row r="35" spans="1:7">
      <c r="A35" s="90" t="str">
        <f t="shared" ref="A35:A37" si="6">B244</f>
        <v>SERVICIO DE MOVILIDAD</v>
      </c>
      <c r="B35" s="91"/>
      <c r="C35" s="91"/>
      <c r="D35" s="91"/>
      <c r="E35" s="92"/>
      <c r="F35" s="85">
        <f t="shared" si="5"/>
        <v>44</v>
      </c>
      <c r="G35" s="85">
        <f t="shared" si="5"/>
        <v>32</v>
      </c>
    </row>
    <row r="36" spans="1:7">
      <c r="A36" s="90" t="str">
        <f t="shared" si="6"/>
        <v>SERVICIO DE MUSEOS, ARCHIVOS Y PATRIM.</v>
      </c>
      <c r="B36" s="91"/>
      <c r="C36" s="91"/>
      <c r="D36" s="91"/>
      <c r="E36" s="92"/>
      <c r="F36" s="85">
        <f t="shared" si="5"/>
        <v>2</v>
      </c>
      <c r="G36" s="85">
        <f t="shared" si="5"/>
        <v>2</v>
      </c>
    </row>
    <row r="37" spans="1:7">
      <c r="A37" s="90" t="str">
        <f t="shared" si="6"/>
        <v>SERVICIO DE PERSONAL</v>
      </c>
      <c r="B37" s="91"/>
      <c r="C37" s="91"/>
      <c r="D37" s="91"/>
      <c r="E37" s="92"/>
      <c r="F37" s="85">
        <f t="shared" si="5"/>
        <v>1</v>
      </c>
      <c r="G37" s="85">
        <f t="shared" si="5"/>
        <v>1</v>
      </c>
    </row>
    <row r="38" spans="1:7">
      <c r="A38" s="90" t="str">
        <f t="shared" ref="A38:A40" si="7">B247</f>
        <v>SERVICIO DE PLANEAMIENTO</v>
      </c>
      <c r="B38" s="91"/>
      <c r="C38" s="91"/>
      <c r="D38" s="91"/>
      <c r="E38" s="92"/>
      <c r="F38" s="85">
        <f t="shared" si="5"/>
        <v>8</v>
      </c>
      <c r="G38" s="85">
        <f t="shared" si="5"/>
        <v>6</v>
      </c>
    </row>
    <row r="39" spans="1:7">
      <c r="A39" s="90" t="str">
        <f t="shared" si="7"/>
        <v>TURISMO</v>
      </c>
      <c r="B39" s="91"/>
      <c r="C39" s="91"/>
      <c r="D39" s="91"/>
      <c r="E39" s="92"/>
      <c r="F39" s="85">
        <f t="shared" si="5"/>
        <v>1</v>
      </c>
      <c r="G39" s="85">
        <f t="shared" si="5"/>
        <v>1</v>
      </c>
    </row>
    <row r="40" spans="1:7">
      <c r="A40" s="90" t="str">
        <f t="shared" si="7"/>
        <v>INADMISIÓN A TRÁMITE</v>
      </c>
      <c r="B40" s="91"/>
      <c r="C40" s="91"/>
      <c r="D40" s="91"/>
      <c r="E40" s="92"/>
      <c r="F40" s="85">
        <f t="shared" si="5"/>
        <v>11</v>
      </c>
      <c r="G40" s="85">
        <f t="shared" si="5"/>
        <v>11</v>
      </c>
    </row>
    <row r="41" spans="1:7">
      <c r="A41" s="90"/>
      <c r="B41" s="109"/>
      <c r="C41" s="109"/>
      <c r="D41" s="109"/>
      <c r="E41" s="110"/>
      <c r="F41" s="85"/>
      <c r="G41" s="85"/>
    </row>
    <row r="42" spans="1:7">
      <c r="A42" s="118" t="s">
        <v>3</v>
      </c>
      <c r="B42" s="119"/>
      <c r="C42" s="119"/>
      <c r="D42" s="119"/>
      <c r="E42" s="120"/>
      <c r="F42" s="85">
        <f t="shared" ref="F42:G42" si="8">G250</f>
        <v>375</v>
      </c>
      <c r="G42" s="85">
        <f t="shared" si="8"/>
        <v>252</v>
      </c>
    </row>
    <row r="43" spans="1:7">
      <c r="A43" s="121"/>
      <c r="B43" s="122"/>
      <c r="C43" s="122"/>
      <c r="D43" s="122"/>
      <c r="E43" s="122"/>
    </row>
    <row r="158" spans="2:17">
      <c r="M158" s="33" t="s">
        <v>43</v>
      </c>
    </row>
    <row r="159" spans="2:17">
      <c r="C159" s="4" t="s">
        <v>44</v>
      </c>
      <c r="D159" s="1"/>
      <c r="E159" s="1"/>
      <c r="F159" s="1"/>
      <c r="G159" s="1"/>
      <c r="P159" s="29" t="s">
        <v>14</v>
      </c>
      <c r="Q159" s="30" t="s">
        <v>15</v>
      </c>
    </row>
    <row r="160" spans="2:17">
      <c r="B160" s="87"/>
      <c r="C160" s="89"/>
      <c r="D160" s="89"/>
      <c r="E160" s="89"/>
      <c r="F160" s="89"/>
      <c r="G160" s="29" t="s">
        <v>14</v>
      </c>
      <c r="H160" s="30" t="s">
        <v>15</v>
      </c>
      <c r="K160" s="87" t="s">
        <v>28</v>
      </c>
      <c r="L160" s="87"/>
      <c r="M160" s="87"/>
      <c r="N160" s="87"/>
      <c r="O160" s="87"/>
      <c r="P160" s="27">
        <v>1</v>
      </c>
      <c r="Q160" s="25">
        <v>0</v>
      </c>
    </row>
    <row r="161" spans="2:17" ht="15" customHeight="1">
      <c r="B161" s="87" t="s">
        <v>46</v>
      </c>
      <c r="C161" s="88"/>
      <c r="D161" s="88"/>
      <c r="E161" s="88"/>
      <c r="F161" s="88"/>
      <c r="G161" s="17">
        <v>2</v>
      </c>
      <c r="H161" s="31">
        <v>2</v>
      </c>
      <c r="K161" s="97" t="s">
        <v>38</v>
      </c>
      <c r="L161" s="97"/>
      <c r="M161" s="97"/>
      <c r="N161" s="97"/>
      <c r="O161" s="97"/>
      <c r="P161" s="25">
        <v>1</v>
      </c>
      <c r="Q161" s="25">
        <v>1</v>
      </c>
    </row>
    <row r="162" spans="2:17" ht="15" customHeight="1">
      <c r="B162" s="87" t="s">
        <v>22</v>
      </c>
      <c r="C162" s="87"/>
      <c r="D162" s="87"/>
      <c r="E162" s="87"/>
      <c r="F162" s="87"/>
      <c r="G162" s="17">
        <v>2</v>
      </c>
      <c r="H162" s="31">
        <v>1</v>
      </c>
      <c r="K162" s="97" t="s">
        <v>50</v>
      </c>
      <c r="L162" s="97"/>
      <c r="M162" s="97"/>
      <c r="N162" s="97"/>
      <c r="O162" s="97"/>
      <c r="P162" s="14">
        <v>1</v>
      </c>
      <c r="Q162" s="14">
        <v>1</v>
      </c>
    </row>
    <row r="163" spans="2:17" ht="15" customHeight="1">
      <c r="B163" s="87" t="s">
        <v>0</v>
      </c>
      <c r="C163" s="87"/>
      <c r="D163" s="87"/>
      <c r="E163" s="87"/>
      <c r="F163" s="87"/>
      <c r="G163" s="17">
        <v>2</v>
      </c>
      <c r="H163" s="31">
        <v>1</v>
      </c>
      <c r="K163" s="97" t="s">
        <v>29</v>
      </c>
      <c r="L163" s="97"/>
      <c r="M163" s="97"/>
      <c r="N163" s="97"/>
      <c r="O163" s="97"/>
      <c r="P163" s="25">
        <v>1</v>
      </c>
      <c r="Q163" s="25">
        <v>0</v>
      </c>
    </row>
    <row r="164" spans="2:17" ht="15" customHeight="1">
      <c r="B164" s="87" t="s">
        <v>19</v>
      </c>
      <c r="C164" s="87"/>
      <c r="D164" s="87"/>
      <c r="E164" s="87"/>
      <c r="F164" s="87"/>
      <c r="G164" s="17">
        <v>1</v>
      </c>
      <c r="H164" s="31">
        <v>0</v>
      </c>
      <c r="K164" s="98" t="s">
        <v>51</v>
      </c>
      <c r="L164" s="99"/>
      <c r="M164" s="99"/>
      <c r="N164" s="99"/>
      <c r="O164" s="100"/>
      <c r="P164" s="27">
        <v>1</v>
      </c>
      <c r="Q164" s="14">
        <v>1</v>
      </c>
    </row>
    <row r="165" spans="2:17" ht="15" customHeight="1">
      <c r="B165" s="87" t="s">
        <v>42</v>
      </c>
      <c r="C165" s="89"/>
      <c r="D165" s="89"/>
      <c r="E165" s="89"/>
      <c r="F165" s="89"/>
      <c r="G165" s="17">
        <v>1</v>
      </c>
      <c r="H165" s="31">
        <v>1</v>
      </c>
      <c r="K165" s="90" t="s">
        <v>52</v>
      </c>
      <c r="L165" s="95"/>
      <c r="M165" s="95"/>
      <c r="N165" s="95"/>
      <c r="O165" s="96"/>
      <c r="P165" s="18">
        <v>1</v>
      </c>
      <c r="Q165" s="25">
        <v>1</v>
      </c>
    </row>
    <row r="166" spans="2:17" ht="15" customHeight="1">
      <c r="B166" s="87" t="s">
        <v>47</v>
      </c>
      <c r="C166" s="88"/>
      <c r="D166" s="88"/>
      <c r="E166" s="88"/>
      <c r="F166" s="88"/>
      <c r="G166" s="17">
        <v>1</v>
      </c>
      <c r="H166" s="31">
        <v>0</v>
      </c>
      <c r="K166" s="90" t="s">
        <v>16</v>
      </c>
      <c r="L166" s="95"/>
      <c r="M166" s="95"/>
      <c r="N166" s="95"/>
      <c r="O166" s="96"/>
      <c r="P166" s="18">
        <v>11</v>
      </c>
      <c r="Q166" s="25">
        <v>1</v>
      </c>
    </row>
    <row r="167" spans="2:17" ht="15" customHeight="1">
      <c r="B167" s="87" t="s">
        <v>36</v>
      </c>
      <c r="C167" s="88"/>
      <c r="D167" s="88"/>
      <c r="E167" s="88"/>
      <c r="F167" s="88"/>
      <c r="G167" s="17">
        <v>1</v>
      </c>
      <c r="H167" s="31">
        <v>0</v>
      </c>
      <c r="K167" s="90" t="s">
        <v>9</v>
      </c>
      <c r="L167" s="95"/>
      <c r="M167" s="95"/>
      <c r="N167" s="95"/>
      <c r="O167" s="96"/>
      <c r="P167" s="18">
        <v>5</v>
      </c>
      <c r="Q167" s="25">
        <v>3</v>
      </c>
    </row>
    <row r="168" spans="2:17" ht="15" customHeight="1">
      <c r="B168" s="87" t="s">
        <v>26</v>
      </c>
      <c r="C168" s="89"/>
      <c r="D168" s="89"/>
      <c r="E168" s="89"/>
      <c r="F168" s="89"/>
      <c r="G168" s="17">
        <v>1</v>
      </c>
      <c r="H168" s="31">
        <v>1</v>
      </c>
      <c r="K168" s="90" t="s">
        <v>46</v>
      </c>
      <c r="L168" s="95"/>
      <c r="M168" s="95"/>
      <c r="N168" s="95"/>
      <c r="O168" s="96"/>
      <c r="P168" s="18">
        <v>1</v>
      </c>
      <c r="Q168" s="25">
        <v>1</v>
      </c>
    </row>
    <row r="169" spans="2:17" ht="15" customHeight="1">
      <c r="B169" s="87" t="s">
        <v>48</v>
      </c>
      <c r="C169" s="89"/>
      <c r="D169" s="89"/>
      <c r="E169" s="89"/>
      <c r="F169" s="89"/>
      <c r="G169" s="17">
        <v>1</v>
      </c>
      <c r="H169" s="31">
        <v>0</v>
      </c>
      <c r="K169" s="90" t="s">
        <v>0</v>
      </c>
      <c r="L169" s="95"/>
      <c r="M169" s="95"/>
      <c r="N169" s="95"/>
      <c r="O169" s="96"/>
      <c r="P169" s="18">
        <v>7</v>
      </c>
      <c r="Q169" s="25">
        <v>4</v>
      </c>
    </row>
    <row r="170" spans="2:17" ht="15" customHeight="1">
      <c r="B170" s="87" t="s">
        <v>34</v>
      </c>
      <c r="C170" s="87"/>
      <c r="D170" s="87"/>
      <c r="E170" s="87"/>
      <c r="F170" s="87"/>
      <c r="G170" s="43">
        <v>1</v>
      </c>
      <c r="H170" s="31">
        <v>0</v>
      </c>
      <c r="K170" s="90" t="s">
        <v>10</v>
      </c>
      <c r="L170" s="95"/>
      <c r="M170" s="95"/>
      <c r="N170" s="95"/>
      <c r="O170" s="96"/>
      <c r="P170" s="18">
        <v>1</v>
      </c>
      <c r="Q170" s="25">
        <v>1</v>
      </c>
    </row>
    <row r="171" spans="2:17" ht="15" customHeight="1">
      <c r="B171" s="87" t="s">
        <v>20</v>
      </c>
      <c r="C171" s="87"/>
      <c r="D171" s="87"/>
      <c r="E171" s="87"/>
      <c r="F171" s="87"/>
      <c r="G171" s="17">
        <v>3</v>
      </c>
      <c r="H171" s="31">
        <v>3</v>
      </c>
      <c r="K171" s="90" t="s">
        <v>53</v>
      </c>
      <c r="L171" s="95"/>
      <c r="M171" s="95"/>
      <c r="N171" s="95"/>
      <c r="O171" s="96"/>
      <c r="P171" s="18">
        <v>2</v>
      </c>
      <c r="Q171" s="25">
        <v>1</v>
      </c>
    </row>
    <row r="172" spans="2:17" ht="15" customHeight="1">
      <c r="B172" s="87" t="s">
        <v>49</v>
      </c>
      <c r="C172" s="87"/>
      <c r="D172" s="87"/>
      <c r="E172" s="87"/>
      <c r="F172" s="87"/>
      <c r="G172" s="17">
        <v>1</v>
      </c>
      <c r="H172" s="31">
        <v>0</v>
      </c>
      <c r="K172" s="90" t="s">
        <v>17</v>
      </c>
      <c r="L172" s="95"/>
      <c r="M172" s="95"/>
      <c r="N172" s="95"/>
      <c r="O172" s="96"/>
      <c r="P172" s="18">
        <v>1</v>
      </c>
      <c r="Q172" s="25">
        <v>1</v>
      </c>
    </row>
    <row r="173" spans="2:17" ht="15" customHeight="1">
      <c r="B173" s="87" t="s">
        <v>11</v>
      </c>
      <c r="C173" s="89"/>
      <c r="D173" s="89"/>
      <c r="E173" s="89"/>
      <c r="F173" s="89"/>
      <c r="G173" s="17">
        <v>7</v>
      </c>
      <c r="H173" s="31">
        <v>7</v>
      </c>
      <c r="K173" s="90" t="s">
        <v>26</v>
      </c>
      <c r="L173" s="95"/>
      <c r="M173" s="95"/>
      <c r="N173" s="95"/>
      <c r="O173" s="96"/>
      <c r="P173" s="18">
        <v>1</v>
      </c>
      <c r="Q173" s="25">
        <v>0</v>
      </c>
    </row>
    <row r="174" spans="2:17" ht="15" customHeight="1">
      <c r="B174" s="87" t="s">
        <v>8</v>
      </c>
      <c r="C174" s="89"/>
      <c r="D174" s="89"/>
      <c r="E174" s="89"/>
      <c r="F174" s="89"/>
      <c r="G174" s="17">
        <v>20</v>
      </c>
      <c r="H174" s="31">
        <v>12</v>
      </c>
      <c r="K174" s="90" t="s">
        <v>34</v>
      </c>
      <c r="L174" s="95"/>
      <c r="M174" s="95"/>
      <c r="N174" s="95"/>
      <c r="O174" s="96"/>
      <c r="P174" s="18">
        <v>1</v>
      </c>
      <c r="Q174" s="25">
        <v>0</v>
      </c>
    </row>
    <row r="175" spans="2:17" ht="15" customHeight="1">
      <c r="B175" s="87" t="s">
        <v>27</v>
      </c>
      <c r="C175" s="89"/>
      <c r="D175" s="89"/>
      <c r="E175" s="89"/>
      <c r="F175" s="89"/>
      <c r="G175" s="17">
        <v>6</v>
      </c>
      <c r="H175" s="31">
        <v>4</v>
      </c>
      <c r="K175" s="90" t="s">
        <v>20</v>
      </c>
      <c r="L175" s="95"/>
      <c r="M175" s="95"/>
      <c r="N175" s="95"/>
      <c r="O175" s="96"/>
      <c r="P175" s="18">
        <v>5</v>
      </c>
      <c r="Q175" s="25">
        <v>4</v>
      </c>
    </row>
    <row r="176" spans="2:17" ht="15" customHeight="1">
      <c r="B176" s="87" t="s">
        <v>37</v>
      </c>
      <c r="C176" s="89"/>
      <c r="D176" s="89"/>
      <c r="E176" s="89"/>
      <c r="F176" s="89"/>
      <c r="G176" s="17">
        <v>1</v>
      </c>
      <c r="H176" s="31">
        <v>1</v>
      </c>
      <c r="K176" s="90" t="s">
        <v>54</v>
      </c>
      <c r="L176" s="95"/>
      <c r="M176" s="95"/>
      <c r="N176" s="95"/>
      <c r="O176" s="96"/>
      <c r="P176" s="18">
        <v>12</v>
      </c>
      <c r="Q176" s="25">
        <v>8</v>
      </c>
    </row>
    <row r="177" spans="2:17" ht="15" customHeight="1">
      <c r="B177" s="87" t="s">
        <v>32</v>
      </c>
      <c r="C177" s="89"/>
      <c r="D177" s="89"/>
      <c r="E177" s="89"/>
      <c r="F177" s="89"/>
      <c r="G177" s="17">
        <v>1</v>
      </c>
      <c r="H177" s="31">
        <v>1</v>
      </c>
      <c r="K177" s="90" t="s">
        <v>55</v>
      </c>
      <c r="L177" s="95"/>
      <c r="M177" s="95"/>
      <c r="N177" s="95"/>
      <c r="O177" s="96"/>
      <c r="P177" s="18">
        <v>30</v>
      </c>
      <c r="Q177" s="25">
        <v>21</v>
      </c>
    </row>
    <row r="178" spans="2:17" ht="15" customHeight="1">
      <c r="B178" s="87" t="s">
        <v>18</v>
      </c>
      <c r="C178" s="89"/>
      <c r="D178" s="89"/>
      <c r="E178" s="89"/>
      <c r="F178" s="89"/>
      <c r="G178" s="17">
        <v>1</v>
      </c>
      <c r="H178" s="31">
        <v>0</v>
      </c>
      <c r="K178" s="104" t="s">
        <v>27</v>
      </c>
      <c r="L178" s="99"/>
      <c r="M178" s="99"/>
      <c r="N178" s="99"/>
      <c r="O178" s="100"/>
      <c r="P178" s="18">
        <v>16</v>
      </c>
      <c r="Q178" s="25">
        <v>8</v>
      </c>
    </row>
    <row r="179" spans="2:17" ht="15" customHeight="1">
      <c r="B179" s="26"/>
      <c r="C179" s="32"/>
      <c r="D179" s="32"/>
      <c r="E179" s="32"/>
      <c r="F179" s="12"/>
      <c r="G179" s="12"/>
      <c r="H179" s="13"/>
      <c r="K179" s="104" t="s">
        <v>40</v>
      </c>
      <c r="L179" s="99"/>
      <c r="M179" s="99"/>
      <c r="N179" s="99"/>
      <c r="O179" s="100"/>
      <c r="P179" s="18">
        <v>1</v>
      </c>
      <c r="Q179" s="25">
        <v>1</v>
      </c>
    </row>
    <row r="180" spans="2:17" ht="15" customHeight="1">
      <c r="B180" s="105"/>
      <c r="C180" s="106"/>
      <c r="D180" s="107"/>
      <c r="E180" s="17"/>
      <c r="F180" s="17"/>
      <c r="G180" s="17">
        <f>SUM(G161:G179)</f>
        <v>53</v>
      </c>
      <c r="H180" s="43">
        <f>SUM(H161:H179)</f>
        <v>34</v>
      </c>
      <c r="K180" s="104" t="s">
        <v>18</v>
      </c>
      <c r="L180" s="99"/>
      <c r="M180" s="99"/>
      <c r="N180" s="99"/>
      <c r="O180" s="100"/>
      <c r="P180" s="18">
        <v>6</v>
      </c>
      <c r="Q180" s="25">
        <v>5</v>
      </c>
    </row>
    <row r="181" spans="2:17" ht="15" customHeight="1">
      <c r="B181" s="9"/>
      <c r="C181" s="35"/>
      <c r="D181" s="35"/>
      <c r="E181" s="9"/>
      <c r="F181" s="9"/>
      <c r="G181" s="9"/>
      <c r="H181" s="9"/>
      <c r="K181" s="104" t="s">
        <v>56</v>
      </c>
      <c r="L181" s="99"/>
      <c r="M181" s="99"/>
      <c r="N181" s="99"/>
      <c r="O181" s="100"/>
      <c r="P181" s="18">
        <v>1</v>
      </c>
      <c r="Q181" s="14">
        <v>1</v>
      </c>
    </row>
    <row r="182" spans="2:17" ht="15" customHeight="1">
      <c r="B182" s="9"/>
      <c r="C182" s="35"/>
      <c r="D182" s="35"/>
      <c r="E182" s="9"/>
      <c r="F182" s="9"/>
      <c r="G182" s="9"/>
      <c r="H182" s="9"/>
      <c r="K182" s="5"/>
      <c r="L182" s="5"/>
      <c r="M182" s="5"/>
      <c r="N182" s="5"/>
      <c r="O182" s="5"/>
      <c r="P182" s="18">
        <f>SUM(P160:P181)</f>
        <v>107</v>
      </c>
      <c r="Q182" s="18">
        <f>SUM(Q160:Q181)</f>
        <v>64</v>
      </c>
    </row>
    <row r="183" spans="2:17" ht="15" customHeight="1">
      <c r="B183" s="9"/>
      <c r="C183" s="35"/>
      <c r="D183" s="35"/>
      <c r="E183" s="9"/>
      <c r="F183" s="9"/>
      <c r="G183" s="9"/>
      <c r="H183" s="9"/>
      <c r="L183" s="4"/>
      <c r="M183" s="1"/>
      <c r="N183" s="1"/>
      <c r="O183" s="1"/>
      <c r="P183" s="1"/>
      <c r="Q183" s="1"/>
    </row>
    <row r="184" spans="2:17" ht="15" customHeight="1">
      <c r="B184" s="4" t="s">
        <v>45</v>
      </c>
      <c r="C184" s="3"/>
      <c r="D184" s="3"/>
      <c r="E184" s="3"/>
      <c r="F184" s="3"/>
      <c r="G184" s="3"/>
      <c r="H184" s="9"/>
      <c r="L184" s="4" t="s">
        <v>57</v>
      </c>
      <c r="M184" s="1"/>
      <c r="N184" s="1"/>
      <c r="O184" s="1"/>
      <c r="P184" s="1"/>
    </row>
    <row r="185" spans="2:17" ht="15" customHeight="1">
      <c r="G185" s="27" t="s">
        <v>14</v>
      </c>
      <c r="H185" s="14" t="s">
        <v>15</v>
      </c>
      <c r="K185" s="36"/>
      <c r="L185" s="37"/>
      <c r="M185" s="37"/>
      <c r="N185" s="12"/>
      <c r="O185" s="38"/>
      <c r="P185" s="27" t="s">
        <v>14</v>
      </c>
      <c r="Q185" s="14" t="s">
        <v>15</v>
      </c>
    </row>
    <row r="186" spans="2:17" ht="15" customHeight="1">
      <c r="B186" s="36" t="s">
        <v>59</v>
      </c>
      <c r="C186" s="12"/>
      <c r="D186" s="12"/>
      <c r="E186" s="12"/>
      <c r="F186" s="13"/>
      <c r="G186" s="39">
        <v>3</v>
      </c>
      <c r="H186" s="40">
        <v>3</v>
      </c>
      <c r="K186" s="36" t="s">
        <v>79</v>
      </c>
      <c r="L186" s="86"/>
      <c r="M186" s="86"/>
      <c r="N186" s="12"/>
      <c r="O186" s="38"/>
      <c r="P186" s="39">
        <v>11</v>
      </c>
      <c r="Q186" s="40">
        <v>11</v>
      </c>
    </row>
    <row r="187" spans="2:17" ht="15" customHeight="1">
      <c r="B187" s="36" t="s">
        <v>52</v>
      </c>
      <c r="C187" s="12"/>
      <c r="D187" s="12"/>
      <c r="E187" s="12"/>
      <c r="F187" s="13"/>
      <c r="G187" s="39">
        <v>1</v>
      </c>
      <c r="H187" s="40">
        <v>0</v>
      </c>
      <c r="K187" s="36" t="s">
        <v>68</v>
      </c>
      <c r="L187" s="86"/>
      <c r="M187" s="86"/>
      <c r="N187" s="12"/>
      <c r="O187" s="38"/>
      <c r="P187" s="39">
        <v>2</v>
      </c>
      <c r="Q187" s="40">
        <v>2</v>
      </c>
    </row>
    <row r="188" spans="2:17" ht="15" customHeight="1">
      <c r="B188" s="36" t="s">
        <v>60</v>
      </c>
      <c r="C188" s="12"/>
      <c r="D188" s="12"/>
      <c r="E188" s="12"/>
      <c r="F188" s="13"/>
      <c r="G188" s="39">
        <v>2</v>
      </c>
      <c r="H188" s="40">
        <v>2</v>
      </c>
      <c r="K188" s="36" t="s">
        <v>69</v>
      </c>
      <c r="L188" s="86"/>
      <c r="M188" s="86"/>
      <c r="N188" s="12"/>
      <c r="O188" s="38"/>
      <c r="P188" s="39">
        <v>2</v>
      </c>
      <c r="Q188" s="40">
        <v>2</v>
      </c>
    </row>
    <row r="189" spans="2:17" ht="15" customHeight="1">
      <c r="B189" s="36" t="s">
        <v>35</v>
      </c>
      <c r="C189" s="12"/>
      <c r="D189" s="12"/>
      <c r="E189" s="12"/>
      <c r="F189" s="13"/>
      <c r="G189" s="39">
        <v>1</v>
      </c>
      <c r="H189" s="40">
        <v>1</v>
      </c>
      <c r="K189" s="36" t="s">
        <v>70</v>
      </c>
      <c r="L189" s="86"/>
      <c r="M189" s="86"/>
      <c r="N189" s="12"/>
      <c r="O189" s="38"/>
      <c r="P189" s="39">
        <v>1</v>
      </c>
      <c r="Q189" s="40">
        <v>0</v>
      </c>
    </row>
    <row r="190" spans="2:17" ht="15" customHeight="1">
      <c r="B190" s="36" t="s">
        <v>61</v>
      </c>
      <c r="C190" s="12"/>
      <c r="D190" s="12"/>
      <c r="E190" s="12"/>
      <c r="F190" s="13"/>
      <c r="G190" s="39">
        <v>18</v>
      </c>
      <c r="H190" s="40">
        <v>18</v>
      </c>
      <c r="K190" s="36" t="s">
        <v>0</v>
      </c>
      <c r="L190" s="86"/>
      <c r="M190" s="86"/>
      <c r="N190" s="12"/>
      <c r="O190" s="38"/>
      <c r="P190" s="39">
        <v>5</v>
      </c>
      <c r="Q190" s="40">
        <v>1</v>
      </c>
    </row>
    <row r="191" spans="2:17" ht="15" customHeight="1">
      <c r="B191" s="36" t="s">
        <v>9</v>
      </c>
      <c r="C191" s="12"/>
      <c r="D191" s="12"/>
      <c r="E191" s="12"/>
      <c r="F191" s="13"/>
      <c r="G191" s="39">
        <v>1</v>
      </c>
      <c r="H191" s="40">
        <v>1</v>
      </c>
      <c r="K191" s="36" t="s">
        <v>62</v>
      </c>
      <c r="L191" s="86"/>
      <c r="M191" s="86"/>
      <c r="N191" s="12"/>
      <c r="O191" s="38"/>
      <c r="P191" s="39">
        <v>2</v>
      </c>
      <c r="Q191" s="40">
        <v>0</v>
      </c>
    </row>
    <row r="192" spans="2:17" ht="15" customHeight="1">
      <c r="B192" s="36" t="s">
        <v>46</v>
      </c>
      <c r="C192" s="12"/>
      <c r="D192" s="12"/>
      <c r="E192" s="12"/>
      <c r="F192" s="13"/>
      <c r="G192" s="39">
        <v>1</v>
      </c>
      <c r="H192" s="40">
        <v>1</v>
      </c>
      <c r="K192" s="36" t="s">
        <v>19</v>
      </c>
      <c r="L192" s="86"/>
      <c r="M192" s="86"/>
      <c r="N192" s="12"/>
      <c r="O192" s="38"/>
      <c r="P192" s="39">
        <v>4</v>
      </c>
      <c r="Q192" s="40">
        <v>3</v>
      </c>
    </row>
    <row r="193" spans="2:17" ht="15" customHeight="1">
      <c r="B193" s="36" t="s">
        <v>22</v>
      </c>
      <c r="C193" s="12"/>
      <c r="D193" s="12"/>
      <c r="E193" s="12"/>
      <c r="F193" s="13"/>
      <c r="G193" s="39">
        <v>7</v>
      </c>
      <c r="H193" s="40">
        <v>0</v>
      </c>
      <c r="K193" s="36" t="s">
        <v>63</v>
      </c>
      <c r="L193" s="86"/>
      <c r="M193" s="86"/>
      <c r="N193" s="12"/>
      <c r="O193" s="38"/>
      <c r="P193" s="39">
        <v>2</v>
      </c>
      <c r="Q193" s="40">
        <v>1</v>
      </c>
    </row>
    <row r="194" spans="2:17" ht="15" customHeight="1">
      <c r="B194" s="36" t="s">
        <v>0</v>
      </c>
      <c r="C194" s="12"/>
      <c r="D194" s="12"/>
      <c r="E194" s="12"/>
      <c r="F194" s="13"/>
      <c r="G194" s="39">
        <v>10</v>
      </c>
      <c r="H194" s="40">
        <v>9</v>
      </c>
      <c r="K194" s="36" t="s">
        <v>71</v>
      </c>
      <c r="L194" s="86"/>
      <c r="M194" s="86"/>
      <c r="N194" s="12"/>
      <c r="O194" s="38"/>
      <c r="P194" s="39">
        <v>2</v>
      </c>
      <c r="Q194" s="40">
        <v>1</v>
      </c>
    </row>
    <row r="195" spans="2:17" ht="15" customHeight="1">
      <c r="B195" s="36" t="s">
        <v>62</v>
      </c>
      <c r="C195" s="12"/>
      <c r="D195" s="12"/>
      <c r="E195" s="12"/>
      <c r="F195" s="13"/>
      <c r="G195" s="39">
        <v>1</v>
      </c>
      <c r="H195" s="40">
        <v>0</v>
      </c>
      <c r="K195" s="36" t="s">
        <v>26</v>
      </c>
      <c r="L195" s="86"/>
      <c r="M195" s="86"/>
      <c r="N195" s="12"/>
      <c r="O195" s="38"/>
      <c r="P195" s="39">
        <v>5</v>
      </c>
      <c r="Q195" s="40">
        <v>5</v>
      </c>
    </row>
    <row r="196" spans="2:17" ht="15" customHeight="1">
      <c r="B196" s="36" t="s">
        <v>19</v>
      </c>
      <c r="C196" s="12"/>
      <c r="D196" s="12"/>
      <c r="E196" s="12"/>
      <c r="F196" s="13"/>
      <c r="G196" s="39">
        <v>1</v>
      </c>
      <c r="H196" s="40">
        <v>0</v>
      </c>
      <c r="K196" s="36" t="s">
        <v>65</v>
      </c>
      <c r="L196" s="86"/>
      <c r="M196" s="86"/>
      <c r="N196" s="12"/>
      <c r="O196" s="38"/>
      <c r="P196" s="39">
        <v>4</v>
      </c>
      <c r="Q196" s="40">
        <v>1</v>
      </c>
    </row>
    <row r="197" spans="2:17" ht="15" customHeight="1">
      <c r="B197" s="36" t="s">
        <v>63</v>
      </c>
      <c r="C197" s="12"/>
      <c r="D197" s="12"/>
      <c r="E197" s="12"/>
      <c r="F197" s="13"/>
      <c r="G197" s="39">
        <v>1</v>
      </c>
      <c r="H197" s="40">
        <v>0</v>
      </c>
      <c r="K197" s="36" t="s">
        <v>72</v>
      </c>
      <c r="L197" s="86"/>
      <c r="M197" s="86"/>
      <c r="N197" s="12"/>
      <c r="O197" s="38"/>
      <c r="P197" s="39">
        <v>4</v>
      </c>
      <c r="Q197" s="40">
        <v>1</v>
      </c>
    </row>
    <row r="198" spans="2:17" ht="15" customHeight="1">
      <c r="B198" s="36" t="s">
        <v>64</v>
      </c>
      <c r="C198" s="12"/>
      <c r="D198" s="12"/>
      <c r="E198" s="12"/>
      <c r="F198" s="13"/>
      <c r="G198" s="39">
        <v>2</v>
      </c>
      <c r="H198" s="40">
        <v>0</v>
      </c>
      <c r="K198" s="36" t="s">
        <v>54</v>
      </c>
      <c r="L198" s="86"/>
      <c r="M198" s="86"/>
      <c r="N198" s="12"/>
      <c r="O198" s="38"/>
      <c r="P198" s="39">
        <v>10</v>
      </c>
      <c r="Q198" s="40">
        <v>6</v>
      </c>
    </row>
    <row r="199" spans="2:17" ht="15" customHeight="1">
      <c r="B199" s="36" t="s">
        <v>33</v>
      </c>
      <c r="C199" s="12"/>
      <c r="D199" s="12"/>
      <c r="E199" s="12"/>
      <c r="F199" s="13"/>
      <c r="G199" s="39">
        <v>4</v>
      </c>
      <c r="H199" s="40">
        <v>0</v>
      </c>
      <c r="K199" s="36" t="s">
        <v>55</v>
      </c>
      <c r="L199" s="86"/>
      <c r="M199" s="86"/>
      <c r="N199" s="12"/>
      <c r="O199" s="38"/>
      <c r="P199" s="39">
        <v>20</v>
      </c>
      <c r="Q199" s="40">
        <v>17</v>
      </c>
    </row>
    <row r="200" spans="2:17" ht="15" customHeight="1">
      <c r="B200" s="36" t="s">
        <v>65</v>
      </c>
      <c r="C200" s="12"/>
      <c r="D200" s="12"/>
      <c r="E200" s="12"/>
      <c r="F200" s="13"/>
      <c r="G200" s="39">
        <v>5</v>
      </c>
      <c r="H200" s="40">
        <v>4</v>
      </c>
      <c r="K200" s="36" t="s">
        <v>27</v>
      </c>
      <c r="L200" s="86"/>
      <c r="M200" s="86"/>
      <c r="N200" s="12"/>
      <c r="O200" s="38"/>
      <c r="P200" s="39">
        <v>8</v>
      </c>
      <c r="Q200" s="40">
        <v>7</v>
      </c>
    </row>
    <row r="201" spans="2:17" ht="15" customHeight="1">
      <c r="B201" s="36" t="s">
        <v>66</v>
      </c>
      <c r="C201" s="12"/>
      <c r="D201" s="12"/>
      <c r="E201" s="12"/>
      <c r="F201" s="13"/>
      <c r="G201" s="39">
        <v>12</v>
      </c>
      <c r="H201" s="40">
        <v>2</v>
      </c>
      <c r="K201" s="36" t="s">
        <v>78</v>
      </c>
      <c r="L201" s="86"/>
      <c r="M201" s="86"/>
      <c r="N201" s="12"/>
      <c r="O201" s="38"/>
      <c r="P201" s="39">
        <v>1</v>
      </c>
      <c r="Q201" s="40">
        <v>1</v>
      </c>
    </row>
    <row r="202" spans="2:17" ht="15" customHeight="1">
      <c r="B202" s="36" t="s">
        <v>39</v>
      </c>
      <c r="C202" s="12"/>
      <c r="D202" s="12"/>
      <c r="E202" s="12"/>
      <c r="F202" s="13"/>
      <c r="G202" s="39">
        <v>1</v>
      </c>
      <c r="H202" s="40">
        <v>1</v>
      </c>
      <c r="K202" s="28"/>
      <c r="L202" s="37"/>
      <c r="M202" s="37"/>
      <c r="N202" s="12"/>
      <c r="O202" s="38"/>
      <c r="P202" s="18"/>
      <c r="Q202" s="25"/>
    </row>
    <row r="203" spans="2:17" ht="15" customHeight="1">
      <c r="B203" s="36" t="s">
        <v>67</v>
      </c>
      <c r="C203" s="12"/>
      <c r="D203" s="12"/>
      <c r="E203" s="12"/>
      <c r="F203" s="13"/>
      <c r="G203" s="39">
        <v>2</v>
      </c>
      <c r="H203" s="40">
        <v>2</v>
      </c>
      <c r="K203" s="28"/>
      <c r="L203" s="37"/>
      <c r="M203" s="37"/>
      <c r="N203" s="12"/>
      <c r="O203" s="38"/>
      <c r="P203" s="18">
        <f>SUM(P186:P202)</f>
        <v>83</v>
      </c>
      <c r="Q203" s="18">
        <f>SUM(Q186:Q202)</f>
        <v>59</v>
      </c>
    </row>
    <row r="204" spans="2:17" ht="15" customHeight="1">
      <c r="B204" s="36" t="s">
        <v>54</v>
      </c>
      <c r="C204" s="12"/>
      <c r="D204" s="12"/>
      <c r="E204" s="12"/>
      <c r="F204" s="13"/>
      <c r="G204" s="39">
        <v>16</v>
      </c>
      <c r="H204" s="40">
        <v>10</v>
      </c>
      <c r="K204" s="15"/>
      <c r="L204" s="15"/>
      <c r="M204" s="15"/>
      <c r="N204" s="45"/>
      <c r="O204" s="15"/>
      <c r="P204" s="18"/>
    </row>
    <row r="205" spans="2:17" ht="15" customHeight="1">
      <c r="B205" s="36" t="s">
        <v>55</v>
      </c>
      <c r="C205" s="12"/>
      <c r="D205" s="12"/>
      <c r="E205" s="12"/>
      <c r="F205" s="13"/>
      <c r="G205" s="39">
        <v>28</v>
      </c>
      <c r="H205" s="40">
        <v>27</v>
      </c>
      <c r="K205" s="111"/>
      <c r="L205" s="112"/>
      <c r="M205" s="112"/>
      <c r="N205" s="112"/>
      <c r="O205" s="112"/>
      <c r="P205" s="46"/>
    </row>
    <row r="206" spans="2:17" ht="15" customHeight="1">
      <c r="B206" s="36" t="s">
        <v>27</v>
      </c>
      <c r="C206" s="12"/>
      <c r="D206" s="12"/>
      <c r="E206" s="12"/>
      <c r="F206" s="13"/>
      <c r="G206" s="39">
        <v>14</v>
      </c>
      <c r="H206" s="40">
        <v>13</v>
      </c>
      <c r="K206" s="15"/>
      <c r="L206" s="11"/>
      <c r="M206" s="11"/>
      <c r="N206" s="11"/>
      <c r="O206" s="11"/>
      <c r="P206" s="5"/>
    </row>
    <row r="207" spans="2:17" ht="15" customHeight="1">
      <c r="B207" s="36" t="s">
        <v>18</v>
      </c>
      <c r="C207" s="12"/>
      <c r="D207" s="12"/>
      <c r="E207" s="12"/>
      <c r="F207" s="13"/>
      <c r="G207" s="39">
        <v>1</v>
      </c>
      <c r="H207" s="40">
        <v>1</v>
      </c>
      <c r="K207" s="15"/>
      <c r="L207" s="11"/>
      <c r="M207" s="11"/>
      <c r="N207" s="11"/>
      <c r="O207" s="11"/>
      <c r="P207" s="5"/>
    </row>
    <row r="208" spans="2:17" ht="15" customHeight="1">
      <c r="B208" s="28"/>
      <c r="C208" s="12"/>
      <c r="D208" s="12"/>
      <c r="E208" s="12"/>
      <c r="F208" s="13"/>
      <c r="G208" s="41">
        <f>SUM(G186:G207)</f>
        <v>132</v>
      </c>
      <c r="H208" s="42">
        <f>SUM(H186:H207)</f>
        <v>95</v>
      </c>
      <c r="K208" s="15"/>
      <c r="L208" s="11"/>
      <c r="M208" s="11"/>
      <c r="N208" s="11" t="s">
        <v>3</v>
      </c>
      <c r="O208" s="11" t="s">
        <v>24</v>
      </c>
      <c r="P208" s="44">
        <f>H180+Q182+H208+Q203</f>
        <v>252</v>
      </c>
    </row>
    <row r="209" spans="2:16" ht="15" customHeight="1">
      <c r="K209" s="15"/>
      <c r="L209" s="11"/>
      <c r="M209" s="11"/>
      <c r="N209" s="11" t="s">
        <v>13</v>
      </c>
      <c r="O209" s="11" t="s">
        <v>23</v>
      </c>
      <c r="P209" s="44">
        <f>G180+P182+G208+P203</f>
        <v>375</v>
      </c>
    </row>
    <row r="210" spans="2:16" ht="15" customHeight="1">
      <c r="B210" s="35"/>
      <c r="C210" s="33" t="s">
        <v>58</v>
      </c>
      <c r="D210" s="33"/>
      <c r="E210" s="33"/>
      <c r="F210" s="35"/>
      <c r="G210" s="35"/>
      <c r="H210" s="35"/>
      <c r="K210" s="15"/>
      <c r="L210" s="11"/>
      <c r="M210" s="11"/>
      <c r="N210" s="11"/>
      <c r="O210" s="11"/>
      <c r="P210" s="5"/>
    </row>
    <row r="211" spans="2:16" ht="15" customHeight="1">
      <c r="B211" s="35"/>
      <c r="C211" s="35"/>
      <c r="D211" s="35"/>
      <c r="E211" s="35"/>
      <c r="F211" s="35"/>
      <c r="G211" s="35"/>
      <c r="H211" s="35"/>
      <c r="K211" s="15"/>
      <c r="L211" s="11"/>
      <c r="M211" s="11"/>
      <c r="N211" s="11"/>
      <c r="O211" s="11"/>
      <c r="P211" s="5"/>
    </row>
    <row r="212" spans="2:16" ht="15" customHeight="1">
      <c r="B212" s="93" t="s">
        <v>28</v>
      </c>
      <c r="C212" s="94"/>
      <c r="D212" s="94"/>
      <c r="E212" s="94"/>
      <c r="F212" s="94"/>
      <c r="G212" s="67">
        <f>P160</f>
        <v>1</v>
      </c>
      <c r="H212" s="67">
        <f>Q160</f>
        <v>0</v>
      </c>
      <c r="K212" s="111"/>
      <c r="L212" s="113"/>
      <c r="M212" s="113"/>
      <c r="N212" s="113"/>
      <c r="O212" s="113"/>
      <c r="P212" s="5"/>
    </row>
    <row r="213" spans="2:16" ht="15" customHeight="1">
      <c r="B213" s="93" t="s">
        <v>38</v>
      </c>
      <c r="C213" s="93"/>
      <c r="D213" s="93"/>
      <c r="E213" s="93"/>
      <c r="F213" s="93"/>
      <c r="G213" s="67">
        <f>P161</f>
        <v>1</v>
      </c>
      <c r="H213" s="67">
        <f>Q161</f>
        <v>1</v>
      </c>
    </row>
    <row r="214" spans="2:16" ht="15" customHeight="1">
      <c r="B214" s="93" t="s">
        <v>76</v>
      </c>
      <c r="C214" s="93"/>
      <c r="D214" s="93"/>
      <c r="E214" s="93"/>
      <c r="F214" s="93"/>
      <c r="G214" s="67">
        <f>P187</f>
        <v>2</v>
      </c>
      <c r="H214" s="67">
        <f>Q187</f>
        <v>2</v>
      </c>
    </row>
    <row r="215" spans="2:16" ht="15" customHeight="1">
      <c r="B215" s="108" t="s">
        <v>50</v>
      </c>
      <c r="C215" s="108"/>
      <c r="D215" s="108"/>
      <c r="E215" s="108"/>
      <c r="F215" s="108"/>
      <c r="G215" s="67">
        <f>P162</f>
        <v>1</v>
      </c>
      <c r="H215" s="67">
        <f>Q162</f>
        <v>1</v>
      </c>
    </row>
    <row r="216" spans="2:16" ht="15" customHeight="1">
      <c r="B216" s="108" t="s">
        <v>77</v>
      </c>
      <c r="C216" s="108"/>
      <c r="D216" s="108"/>
      <c r="E216" s="108"/>
      <c r="F216" s="108"/>
      <c r="G216" s="67">
        <f>P188</f>
        <v>2</v>
      </c>
      <c r="H216" s="67">
        <f>Q188</f>
        <v>2</v>
      </c>
    </row>
    <row r="217" spans="2:16" ht="15" customHeight="1">
      <c r="B217" s="93" t="s">
        <v>29</v>
      </c>
      <c r="C217" s="93"/>
      <c r="D217" s="93"/>
      <c r="E217" s="93"/>
      <c r="F217" s="93"/>
      <c r="G217" s="67">
        <f>P163</f>
        <v>1</v>
      </c>
      <c r="H217" s="67">
        <f>Q163</f>
        <v>0</v>
      </c>
    </row>
    <row r="218" spans="2:16" ht="15" customHeight="1">
      <c r="B218" s="93" t="s">
        <v>75</v>
      </c>
      <c r="C218" s="93"/>
      <c r="D218" s="93"/>
      <c r="E218" s="93"/>
      <c r="F218" s="93"/>
      <c r="G218" s="67">
        <f>G186</f>
        <v>3</v>
      </c>
      <c r="H218" s="67">
        <f>H186</f>
        <v>3</v>
      </c>
    </row>
    <row r="219" spans="2:16" ht="15" customHeight="1">
      <c r="B219" s="93" t="s">
        <v>51</v>
      </c>
      <c r="C219" s="93"/>
      <c r="D219" s="93"/>
      <c r="E219" s="93"/>
      <c r="F219" s="93"/>
      <c r="G219" s="67">
        <f>P164</f>
        <v>1</v>
      </c>
      <c r="H219" s="67">
        <f>Q164</f>
        <v>1</v>
      </c>
    </row>
    <row r="220" spans="2:16" ht="15" customHeight="1">
      <c r="B220" s="93" t="s">
        <v>52</v>
      </c>
      <c r="C220" s="93"/>
      <c r="D220" s="93"/>
      <c r="E220" s="93"/>
      <c r="F220" s="93"/>
      <c r="G220" s="67">
        <f>P165+G187</f>
        <v>2</v>
      </c>
      <c r="H220" s="67">
        <f>Q165+H187</f>
        <v>1</v>
      </c>
    </row>
    <row r="221" spans="2:16" ht="15" customHeight="1">
      <c r="B221" s="93" t="s">
        <v>21</v>
      </c>
      <c r="C221" s="93"/>
      <c r="D221" s="93"/>
      <c r="E221" s="93"/>
      <c r="F221" s="93"/>
      <c r="G221" s="67">
        <f>G188</f>
        <v>2</v>
      </c>
      <c r="H221" s="67">
        <f>H188</f>
        <v>2</v>
      </c>
    </row>
    <row r="222" spans="2:16" ht="15" customHeight="1">
      <c r="B222" s="93" t="s">
        <v>35</v>
      </c>
      <c r="C222" s="93"/>
      <c r="D222" s="93"/>
      <c r="E222" s="93"/>
      <c r="F222" s="93"/>
      <c r="G222" s="67">
        <f>G189</f>
        <v>1</v>
      </c>
      <c r="H222" s="67">
        <f>H189</f>
        <v>1</v>
      </c>
    </row>
    <row r="223" spans="2:16">
      <c r="B223" s="93" t="s">
        <v>16</v>
      </c>
      <c r="C223" s="114"/>
      <c r="D223" s="114"/>
      <c r="E223" s="114"/>
      <c r="F223" s="114"/>
      <c r="G223" s="67">
        <f>P166+G190</f>
        <v>29</v>
      </c>
      <c r="H223" s="67">
        <f>Q166+H190</f>
        <v>19</v>
      </c>
    </row>
    <row r="224" spans="2:16" ht="15" customHeight="1">
      <c r="B224" s="93" t="s">
        <v>9</v>
      </c>
      <c r="C224" s="93"/>
      <c r="D224" s="93"/>
      <c r="E224" s="93"/>
      <c r="F224" s="93"/>
      <c r="G224" s="67">
        <f>P167+G191</f>
        <v>6</v>
      </c>
      <c r="H224" s="67">
        <f>Q167+H191</f>
        <v>4</v>
      </c>
    </row>
    <row r="225" spans="2:8" ht="15" customHeight="1">
      <c r="B225" s="93" t="s">
        <v>46</v>
      </c>
      <c r="C225" s="93"/>
      <c r="D225" s="93"/>
      <c r="E225" s="93"/>
      <c r="F225" s="93"/>
      <c r="G225" s="67">
        <f>G161+P168+G192</f>
        <v>4</v>
      </c>
      <c r="H225" s="67">
        <f>H161+Q168+H192</f>
        <v>4</v>
      </c>
    </row>
    <row r="226" spans="2:8" ht="15" customHeight="1">
      <c r="B226" s="93" t="s">
        <v>22</v>
      </c>
      <c r="C226" s="93"/>
      <c r="D226" s="93"/>
      <c r="E226" s="93"/>
      <c r="F226" s="93"/>
      <c r="G226" s="67">
        <f>G162+G193+P189</f>
        <v>10</v>
      </c>
      <c r="H226" s="67">
        <f>H162+H193+Q189</f>
        <v>1</v>
      </c>
    </row>
    <row r="227" spans="2:8">
      <c r="B227" s="93" t="s">
        <v>0</v>
      </c>
      <c r="C227" s="93"/>
      <c r="D227" s="93"/>
      <c r="E227" s="93"/>
      <c r="F227" s="93"/>
      <c r="G227" s="67">
        <f>G163+P169+G194+P190</f>
        <v>24</v>
      </c>
      <c r="H227" s="67">
        <f>H163+Q169+H194+Q190</f>
        <v>15</v>
      </c>
    </row>
    <row r="228" spans="2:8">
      <c r="B228" s="93" t="s">
        <v>62</v>
      </c>
      <c r="C228" s="116"/>
      <c r="D228" s="116"/>
      <c r="E228" s="116"/>
      <c r="F228" s="117"/>
      <c r="G228" s="67">
        <f>G195+P191</f>
        <v>3</v>
      </c>
      <c r="H228" s="67">
        <f>H195+Q191</f>
        <v>0</v>
      </c>
    </row>
    <row r="229" spans="2:8">
      <c r="B229" s="93" t="s">
        <v>10</v>
      </c>
      <c r="C229" s="94"/>
      <c r="D229" s="94"/>
      <c r="E229" s="94"/>
      <c r="F229" s="94"/>
      <c r="G229" s="67">
        <f>P170</f>
        <v>1</v>
      </c>
      <c r="H229" s="67">
        <f>Q170</f>
        <v>1</v>
      </c>
    </row>
    <row r="230" spans="2:8" ht="15" customHeight="1">
      <c r="B230" s="93" t="s">
        <v>19</v>
      </c>
      <c r="C230" s="94"/>
      <c r="D230" s="94"/>
      <c r="E230" s="94"/>
      <c r="F230" s="94"/>
      <c r="G230" s="67">
        <f>G164+P171+G196+P192</f>
        <v>8</v>
      </c>
      <c r="H230" s="67">
        <f>H164+Q171+H196+Q192</f>
        <v>4</v>
      </c>
    </row>
    <row r="231" spans="2:8" ht="15" customHeight="1">
      <c r="B231" s="93" t="s">
        <v>42</v>
      </c>
      <c r="C231" s="94"/>
      <c r="D231" s="94"/>
      <c r="E231" s="94"/>
      <c r="F231" s="94"/>
      <c r="G231" s="67">
        <f>G165+G197+P193</f>
        <v>4</v>
      </c>
      <c r="H231" s="67">
        <f>H165+H197+Q193</f>
        <v>2</v>
      </c>
    </row>
    <row r="232" spans="2:8" ht="15" customHeight="1">
      <c r="B232" s="93" t="s">
        <v>17</v>
      </c>
      <c r="C232" s="93"/>
      <c r="D232" s="93"/>
      <c r="E232" s="93"/>
      <c r="F232" s="93"/>
      <c r="G232" s="67">
        <f>P172+P201</f>
        <v>2</v>
      </c>
      <c r="H232" s="67">
        <f>Q172+Q201</f>
        <v>2</v>
      </c>
    </row>
    <row r="233" spans="2:8" ht="15" customHeight="1">
      <c r="B233" s="93" t="s">
        <v>73</v>
      </c>
      <c r="C233" s="93"/>
      <c r="D233" s="93"/>
      <c r="E233" s="93"/>
      <c r="F233" s="93"/>
      <c r="G233" s="67">
        <f>G166</f>
        <v>1</v>
      </c>
      <c r="H233" s="67">
        <f>H166</f>
        <v>0</v>
      </c>
    </row>
    <row r="234" spans="2:8" ht="15" customHeight="1">
      <c r="B234" s="93" t="s">
        <v>26</v>
      </c>
      <c r="C234" s="115"/>
      <c r="D234" s="115"/>
      <c r="E234" s="115"/>
      <c r="F234" s="115"/>
      <c r="G234" s="67">
        <f>G168+P173+P195</f>
        <v>7</v>
      </c>
      <c r="H234" s="67">
        <f>H168+Q173+Q195</f>
        <v>6</v>
      </c>
    </row>
    <row r="235" spans="2:8" ht="15" customHeight="1">
      <c r="B235" s="93" t="s">
        <v>30</v>
      </c>
      <c r="C235" s="94"/>
      <c r="D235" s="94"/>
      <c r="E235" s="94"/>
      <c r="F235" s="94"/>
      <c r="G235" s="67">
        <f>G167+G198+P194</f>
        <v>5</v>
      </c>
      <c r="H235" s="67">
        <f>H167+H198+Q194</f>
        <v>1</v>
      </c>
    </row>
    <row r="236" spans="2:8" ht="15" customHeight="1">
      <c r="B236" s="93" t="s">
        <v>33</v>
      </c>
      <c r="C236" s="94"/>
      <c r="D236" s="94"/>
      <c r="E236" s="94"/>
      <c r="F236" s="94"/>
      <c r="G236" s="67">
        <f>G169+G199</f>
        <v>5</v>
      </c>
      <c r="H236" s="67">
        <f>H169+H199</f>
        <v>0</v>
      </c>
    </row>
    <row r="237" spans="2:8">
      <c r="B237" s="93" t="s">
        <v>34</v>
      </c>
      <c r="C237" s="114"/>
      <c r="D237" s="114"/>
      <c r="E237" s="114"/>
      <c r="F237" s="114"/>
      <c r="G237" s="67">
        <f>G170+P174+G200+P196</f>
        <v>11</v>
      </c>
      <c r="H237" s="67">
        <f>H170+Q174+H200+Q196</f>
        <v>5</v>
      </c>
    </row>
    <row r="238" spans="2:8">
      <c r="B238" s="93" t="s">
        <v>20</v>
      </c>
      <c r="C238" s="114"/>
      <c r="D238" s="114"/>
      <c r="E238" s="114"/>
      <c r="F238" s="114"/>
      <c r="G238" s="67">
        <f>G171+P175+G201+P197</f>
        <v>24</v>
      </c>
      <c r="H238" s="67">
        <f>H171+Q175+H201+Q197</f>
        <v>10</v>
      </c>
    </row>
    <row r="239" spans="2:8">
      <c r="B239" s="93" t="s">
        <v>74</v>
      </c>
      <c r="C239" s="114"/>
      <c r="D239" s="114"/>
      <c r="E239" s="114"/>
      <c r="F239" s="114"/>
      <c r="G239" s="67">
        <f>G172</f>
        <v>1</v>
      </c>
      <c r="H239" s="67">
        <f>H172</f>
        <v>0</v>
      </c>
    </row>
    <row r="240" spans="2:8" ht="15" customHeight="1">
      <c r="B240" s="93" t="s">
        <v>39</v>
      </c>
      <c r="C240" s="114"/>
      <c r="D240" s="114"/>
      <c r="E240" s="114"/>
      <c r="F240" s="114"/>
      <c r="G240" s="67">
        <f>G202</f>
        <v>1</v>
      </c>
      <c r="H240" s="67">
        <f>H202</f>
        <v>1</v>
      </c>
    </row>
    <row r="241" spans="2:8" ht="15" customHeight="1">
      <c r="B241" s="93" t="s">
        <v>31</v>
      </c>
      <c r="C241" s="114"/>
      <c r="D241" s="114"/>
      <c r="E241" s="114"/>
      <c r="F241" s="114"/>
      <c r="G241" s="67">
        <f>G203</f>
        <v>2</v>
      </c>
      <c r="H241" s="67">
        <f>H203</f>
        <v>2</v>
      </c>
    </row>
    <row r="242" spans="2:8" ht="15" customHeight="1">
      <c r="B242" s="93" t="s">
        <v>11</v>
      </c>
      <c r="C242" s="93"/>
      <c r="D242" s="93"/>
      <c r="E242" s="93"/>
      <c r="F242" s="93"/>
      <c r="G242" s="67">
        <f t="shared" ref="G242:H244" si="9">G173+P176+G204+P198</f>
        <v>45</v>
      </c>
      <c r="H242" s="67">
        <f t="shared" si="9"/>
        <v>31</v>
      </c>
    </row>
    <row r="243" spans="2:8" ht="15" customHeight="1">
      <c r="B243" s="93" t="s">
        <v>8</v>
      </c>
      <c r="C243" s="114"/>
      <c r="D243" s="114"/>
      <c r="E243" s="114"/>
      <c r="F243" s="114"/>
      <c r="G243" s="67">
        <f t="shared" si="9"/>
        <v>98</v>
      </c>
      <c r="H243" s="67">
        <f t="shared" si="9"/>
        <v>77</v>
      </c>
    </row>
    <row r="244" spans="2:8" ht="15" customHeight="1">
      <c r="B244" s="93" t="s">
        <v>27</v>
      </c>
      <c r="C244" s="93"/>
      <c r="D244" s="93"/>
      <c r="E244" s="93"/>
      <c r="F244" s="114"/>
      <c r="G244" s="67">
        <f t="shared" si="9"/>
        <v>44</v>
      </c>
      <c r="H244" s="67">
        <f t="shared" si="9"/>
        <v>32</v>
      </c>
    </row>
    <row r="245" spans="2:8" ht="15" customHeight="1">
      <c r="B245" s="93" t="s">
        <v>37</v>
      </c>
      <c r="C245" s="94"/>
      <c r="D245" s="94"/>
      <c r="E245" s="94"/>
      <c r="F245" s="94"/>
      <c r="G245" s="31">
        <f>G176+P179</f>
        <v>2</v>
      </c>
      <c r="H245" s="67">
        <f>H176+Q179</f>
        <v>2</v>
      </c>
    </row>
    <row r="246" spans="2:8" ht="15" customHeight="1">
      <c r="B246" s="93" t="s">
        <v>32</v>
      </c>
      <c r="C246" s="94"/>
      <c r="D246" s="94"/>
      <c r="E246" s="94"/>
      <c r="F246" s="94"/>
      <c r="G246" s="31">
        <f>G177</f>
        <v>1</v>
      </c>
      <c r="H246" s="67">
        <f>H177</f>
        <v>1</v>
      </c>
    </row>
    <row r="247" spans="2:8" ht="15" customHeight="1">
      <c r="B247" s="93" t="s">
        <v>18</v>
      </c>
      <c r="C247" s="94"/>
      <c r="D247" s="94"/>
      <c r="E247" s="94"/>
      <c r="F247" s="94"/>
      <c r="G247" s="67">
        <f>G178+P180+G207</f>
        <v>8</v>
      </c>
      <c r="H247" s="67">
        <f>H178+Q180+H207</f>
        <v>6</v>
      </c>
    </row>
    <row r="248" spans="2:8" ht="15" customHeight="1">
      <c r="B248" s="93" t="s">
        <v>56</v>
      </c>
      <c r="C248" s="94"/>
      <c r="D248" s="94"/>
      <c r="E248" s="94"/>
      <c r="F248" s="94"/>
      <c r="G248" s="67">
        <f>P181</f>
        <v>1</v>
      </c>
      <c r="H248" s="31">
        <f>Q181</f>
        <v>1</v>
      </c>
    </row>
    <row r="249" spans="2:8" ht="15" customHeight="1">
      <c r="B249" s="93" t="s">
        <v>79</v>
      </c>
      <c r="C249" s="94"/>
      <c r="D249" s="94"/>
      <c r="E249" s="94"/>
      <c r="F249" s="94"/>
      <c r="G249" s="67">
        <f>P186</f>
        <v>11</v>
      </c>
      <c r="H249" s="67">
        <f>Q186</f>
        <v>11</v>
      </c>
    </row>
    <row r="250" spans="2:8" ht="15" customHeight="1">
      <c r="B250" s="81"/>
      <c r="C250" s="65"/>
      <c r="D250" s="65"/>
      <c r="E250" s="66"/>
      <c r="F250" s="31" t="s">
        <v>3</v>
      </c>
      <c r="G250" s="67">
        <f>SUM(G212:G249)</f>
        <v>375</v>
      </c>
      <c r="H250" s="67">
        <f>SUM(H212:H249)</f>
        <v>252</v>
      </c>
    </row>
    <row r="251" spans="2:8" ht="15" customHeight="1"/>
    <row r="252" spans="2:8" ht="15" customHeight="1"/>
    <row r="253" spans="2:8" ht="15" customHeight="1"/>
    <row r="254" spans="2:8" ht="15" customHeight="1"/>
    <row r="255" spans="2:8" ht="15" customHeight="1"/>
  </sheetData>
  <mergeCells count="125">
    <mergeCell ref="B228:F228"/>
    <mergeCell ref="B231:F231"/>
    <mergeCell ref="B249:F24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42:E42"/>
    <mergeCell ref="A43:E43"/>
    <mergeCell ref="B225:F225"/>
    <mergeCell ref="B233:F233"/>
    <mergeCell ref="B236:F236"/>
    <mergeCell ref="B239:F239"/>
    <mergeCell ref="B248:F248"/>
    <mergeCell ref="B215:F215"/>
    <mergeCell ref="B220:F220"/>
    <mergeCell ref="B218:F218"/>
    <mergeCell ref="B222:F222"/>
    <mergeCell ref="B219:F219"/>
    <mergeCell ref="B221:F221"/>
    <mergeCell ref="B224:F224"/>
    <mergeCell ref="B223:F223"/>
    <mergeCell ref="B214:F214"/>
    <mergeCell ref="K179:O179"/>
    <mergeCell ref="K180:O180"/>
    <mergeCell ref="B246:F246"/>
    <mergeCell ref="B230:F230"/>
    <mergeCell ref="B237:F237"/>
    <mergeCell ref="B238:F238"/>
    <mergeCell ref="B241:F241"/>
    <mergeCell ref="B232:F232"/>
    <mergeCell ref="B234:F234"/>
    <mergeCell ref="B235:F235"/>
    <mergeCell ref="B226:F226"/>
    <mergeCell ref="B227:F227"/>
    <mergeCell ref="B229:F229"/>
    <mergeCell ref="B245:F245"/>
    <mergeCell ref="B240:F240"/>
    <mergeCell ref="B242:F242"/>
    <mergeCell ref="B243:F243"/>
    <mergeCell ref="B244:F244"/>
    <mergeCell ref="K178:O178"/>
    <mergeCell ref="B180:D180"/>
    <mergeCell ref="K181:O181"/>
    <mergeCell ref="B213:F213"/>
    <mergeCell ref="B217:F217"/>
    <mergeCell ref="A13:E13"/>
    <mergeCell ref="A14:E14"/>
    <mergeCell ref="B216:F216"/>
    <mergeCell ref="A41:E41"/>
    <mergeCell ref="B212:F212"/>
    <mergeCell ref="K205:O205"/>
    <mergeCell ref="K212:O212"/>
    <mergeCell ref="K177:O177"/>
    <mergeCell ref="A25:E25"/>
    <mergeCell ref="A22:E22"/>
    <mergeCell ref="A23:E23"/>
    <mergeCell ref="A28:E28"/>
    <mergeCell ref="A27:E27"/>
    <mergeCell ref="B175:F175"/>
    <mergeCell ref="B173:F173"/>
    <mergeCell ref="B171:F171"/>
    <mergeCell ref="B172:F172"/>
    <mergeCell ref="B169:F169"/>
    <mergeCell ref="A1:G1"/>
    <mergeCell ref="K165:O165"/>
    <mergeCell ref="K166:O166"/>
    <mergeCell ref="A29:E29"/>
    <mergeCell ref="A20:E20"/>
    <mergeCell ref="A18:E18"/>
    <mergeCell ref="A3:E3"/>
    <mergeCell ref="A6:E6"/>
    <mergeCell ref="A5:E5"/>
    <mergeCell ref="A4:E4"/>
    <mergeCell ref="A10:E10"/>
    <mergeCell ref="A19:E19"/>
    <mergeCell ref="A17:E17"/>
    <mergeCell ref="A21:E21"/>
    <mergeCell ref="A2:E2"/>
    <mergeCell ref="B165:F165"/>
    <mergeCell ref="B166:F166"/>
    <mergeCell ref="A26:E26"/>
    <mergeCell ref="A7:E7"/>
    <mergeCell ref="A16:E16"/>
    <mergeCell ref="B247:F247"/>
    <mergeCell ref="A24:E24"/>
    <mergeCell ref="K167:O167"/>
    <mergeCell ref="K168:O168"/>
    <mergeCell ref="K174:O174"/>
    <mergeCell ref="K175:O175"/>
    <mergeCell ref="K176:O176"/>
    <mergeCell ref="K169:O169"/>
    <mergeCell ref="K170:O170"/>
    <mergeCell ref="K171:O171"/>
    <mergeCell ref="K172:O172"/>
    <mergeCell ref="K173:O173"/>
    <mergeCell ref="B167:F167"/>
    <mergeCell ref="B177:F177"/>
    <mergeCell ref="B178:F178"/>
    <mergeCell ref="K160:O160"/>
    <mergeCell ref="B174:F174"/>
    <mergeCell ref="B176:F176"/>
    <mergeCell ref="B160:F160"/>
    <mergeCell ref="B170:F170"/>
    <mergeCell ref="K161:O161"/>
    <mergeCell ref="K162:O162"/>
    <mergeCell ref="K163:O163"/>
    <mergeCell ref="K164:O164"/>
    <mergeCell ref="B164:F164"/>
    <mergeCell ref="B162:F162"/>
    <mergeCell ref="B161:F161"/>
    <mergeCell ref="B163:F163"/>
    <mergeCell ref="B168:F168"/>
    <mergeCell ref="A15:E15"/>
    <mergeCell ref="A9:E9"/>
    <mergeCell ref="A12:E12"/>
    <mergeCell ref="A8:E8"/>
    <mergeCell ref="A11:E11"/>
  </mergeCells>
  <phoneticPr fontId="14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9"/>
  <sheetViews>
    <sheetView tabSelected="1" topLeftCell="A10" zoomScaleNormal="100" workbookViewId="0">
      <selection activeCell="F25" sqref="F25"/>
    </sheetView>
  </sheetViews>
  <sheetFormatPr baseColWidth="10" defaultRowHeight="15"/>
  <cols>
    <col min="1" max="1" width="16.5703125" customWidth="1"/>
    <col min="4" max="4" width="18.140625" customWidth="1"/>
    <col min="5" max="5" width="20" style="2" customWidth="1"/>
    <col min="6" max="6" width="16.140625" customWidth="1"/>
    <col min="7" max="7" width="18" customWidth="1"/>
    <col min="8" max="8" width="20.7109375" customWidth="1"/>
    <col min="12" max="12" width="10.42578125" customWidth="1"/>
    <col min="15" max="15" width="17.28515625" customWidth="1"/>
    <col min="16" max="16" width="16.85546875" customWidth="1"/>
  </cols>
  <sheetData>
    <row r="1" spans="1:6">
      <c r="A1" s="130" t="s">
        <v>81</v>
      </c>
      <c r="B1" s="131"/>
      <c r="C1" s="131"/>
      <c r="D1" s="131"/>
      <c r="E1" s="132"/>
      <c r="F1" s="133"/>
    </row>
    <row r="2" spans="1:6">
      <c r="A2" s="82"/>
      <c r="B2" s="82"/>
      <c r="C2" s="82"/>
      <c r="D2" s="82"/>
      <c r="E2" s="80"/>
      <c r="F2" s="80"/>
    </row>
    <row r="3" spans="1:6" ht="30" customHeight="1">
      <c r="A3" s="102"/>
      <c r="B3" s="102"/>
      <c r="C3" s="102"/>
      <c r="D3" s="102"/>
      <c r="E3" s="72" t="s">
        <v>1</v>
      </c>
      <c r="F3" s="72" t="s">
        <v>80</v>
      </c>
    </row>
    <row r="4" spans="1:6" ht="24.95" customHeight="1">
      <c r="A4" s="93" t="str">
        <f t="shared" ref="A4" si="0">B156</f>
        <v>ALCALDÍA</v>
      </c>
      <c r="B4" s="93"/>
      <c r="C4" s="93"/>
      <c r="D4" s="123"/>
      <c r="E4" s="71">
        <f t="shared" ref="E4:E25" si="1">E156</f>
        <v>1</v>
      </c>
      <c r="F4" s="83">
        <f t="shared" ref="F4:F22" si="2">F156</f>
        <v>0</v>
      </c>
    </row>
    <row r="5" spans="1:6" ht="24.95" customHeight="1">
      <c r="A5" s="93" t="str">
        <f t="shared" ref="A5:A15" si="3">B157</f>
        <v>CONCEJALÍA DE MAYORES</v>
      </c>
      <c r="B5" s="93"/>
      <c r="C5" s="93"/>
      <c r="D5" s="123"/>
      <c r="E5" s="71">
        <f t="shared" si="1"/>
        <v>1</v>
      </c>
      <c r="F5" s="83">
        <f t="shared" si="2"/>
        <v>0</v>
      </c>
    </row>
    <row r="6" spans="1:6" ht="24.95" customHeight="1">
      <c r="A6" s="93" t="str">
        <f t="shared" si="3"/>
        <v>CONCEJALÍA DE SERVICIOS SOCIALES</v>
      </c>
      <c r="B6" s="93"/>
      <c r="C6" s="93"/>
      <c r="D6" s="123"/>
      <c r="E6" s="71">
        <f t="shared" si="1"/>
        <v>1</v>
      </c>
      <c r="F6" s="83">
        <f t="shared" si="2"/>
        <v>0</v>
      </c>
    </row>
    <row r="7" spans="1:6" ht="24.95" customHeight="1">
      <c r="A7" s="93" t="str">
        <f t="shared" si="3"/>
        <v>DIRECTOR GENERAL DE URBANISMO</v>
      </c>
      <c r="B7" s="93"/>
      <c r="C7" s="93"/>
      <c r="D7" s="123"/>
      <c r="E7" s="71">
        <f t="shared" si="1"/>
        <v>2</v>
      </c>
      <c r="F7" s="83">
        <f t="shared" si="2"/>
        <v>2</v>
      </c>
    </row>
    <row r="8" spans="1:6" ht="24.95" customHeight="1">
      <c r="A8" s="93" t="str">
        <f t="shared" si="3"/>
        <v>NEGOCIADO DE FESTEJOS</v>
      </c>
      <c r="B8" s="93"/>
      <c r="C8" s="93"/>
      <c r="D8" s="123"/>
      <c r="E8" s="71">
        <f t="shared" si="1"/>
        <v>2</v>
      </c>
      <c r="F8" s="83">
        <f t="shared" si="2"/>
        <v>1</v>
      </c>
    </row>
    <row r="9" spans="1:6" ht="24.95" customHeight="1">
      <c r="A9" s="93" t="str">
        <f t="shared" si="3"/>
        <v>OFICINA DE GESTIÓN TRIBUTARIA</v>
      </c>
      <c r="B9" s="93"/>
      <c r="C9" s="93"/>
      <c r="D9" s="123"/>
      <c r="E9" s="71">
        <f t="shared" si="1"/>
        <v>1</v>
      </c>
      <c r="F9" s="83">
        <f t="shared" si="2"/>
        <v>1</v>
      </c>
    </row>
    <row r="10" spans="1:6" ht="24.95" customHeight="1">
      <c r="A10" s="93" t="str">
        <f t="shared" si="3"/>
        <v>PARTICIPACIÓN CIUDADANA</v>
      </c>
      <c r="B10" s="93"/>
      <c r="C10" s="93"/>
      <c r="D10" s="123"/>
      <c r="E10" s="71">
        <f t="shared" si="1"/>
        <v>1</v>
      </c>
      <c r="F10" s="83">
        <f t="shared" si="2"/>
        <v>1</v>
      </c>
    </row>
    <row r="11" spans="1:6" ht="24.95" customHeight="1">
      <c r="A11" s="93" t="str">
        <f t="shared" si="3"/>
        <v>PATRONATO MUNICIPAL DE DEPORTES</v>
      </c>
      <c r="B11" s="93"/>
      <c r="C11" s="93"/>
      <c r="D11" s="123"/>
      <c r="E11" s="71">
        <f t="shared" si="1"/>
        <v>9</v>
      </c>
      <c r="F11" s="83">
        <f t="shared" si="2"/>
        <v>2</v>
      </c>
    </row>
    <row r="12" spans="1:6" ht="24.95" customHeight="1">
      <c r="A12" s="93" t="str">
        <f t="shared" si="3"/>
        <v>POLICÍA LOCAL</v>
      </c>
      <c r="B12" s="93"/>
      <c r="C12" s="93"/>
      <c r="D12" s="123"/>
      <c r="E12" s="71">
        <f t="shared" si="1"/>
        <v>3</v>
      </c>
      <c r="F12" s="83">
        <f t="shared" si="2"/>
        <v>2</v>
      </c>
    </row>
    <row r="13" spans="1:6" ht="24.95" customHeight="1">
      <c r="A13" s="93" t="str">
        <f t="shared" si="3"/>
        <v>SERVICIO DE ACCIÓN SOCIAL</v>
      </c>
      <c r="B13" s="93"/>
      <c r="C13" s="93"/>
      <c r="D13" s="123"/>
      <c r="E13" s="71">
        <f t="shared" si="1"/>
        <v>1</v>
      </c>
      <c r="F13" s="83">
        <f t="shared" si="2"/>
        <v>0</v>
      </c>
    </row>
    <row r="14" spans="1:6" ht="24.95" customHeight="1">
      <c r="A14" s="93" t="str">
        <f t="shared" si="3"/>
        <v>SERVICIO DE CONSUMO</v>
      </c>
      <c r="B14" s="93"/>
      <c r="C14" s="93"/>
      <c r="D14" s="123"/>
      <c r="E14" s="71">
        <f t="shared" si="1"/>
        <v>1</v>
      </c>
      <c r="F14" s="83">
        <f t="shared" si="2"/>
        <v>0</v>
      </c>
    </row>
    <row r="15" spans="1:6" ht="24.95" customHeight="1">
      <c r="A15" s="93" t="str">
        <f t="shared" si="3"/>
        <v>SERVICIO DE CONTROL, DISCIPLINA E INSPECCIÓN</v>
      </c>
      <c r="B15" s="93"/>
      <c r="C15" s="93"/>
      <c r="D15" s="123"/>
      <c r="E15" s="71">
        <f t="shared" si="1"/>
        <v>1</v>
      </c>
      <c r="F15" s="83">
        <f t="shared" si="2"/>
        <v>1</v>
      </c>
    </row>
    <row r="16" spans="1:6" ht="24.95" customHeight="1">
      <c r="A16" s="93" t="str">
        <f t="shared" ref="A16:A20" si="4">B168</f>
        <v>SERVICIO DE CULTURA</v>
      </c>
      <c r="B16" s="93"/>
      <c r="C16" s="93"/>
      <c r="D16" s="123"/>
      <c r="E16" s="71">
        <f t="shared" si="1"/>
        <v>2</v>
      </c>
      <c r="F16" s="83">
        <f t="shared" si="2"/>
        <v>2</v>
      </c>
    </row>
    <row r="17" spans="1:6" ht="24.95" customHeight="1">
      <c r="A17" s="93" t="str">
        <f t="shared" si="4"/>
        <v>SERVICIO DE EDUCACIÓN</v>
      </c>
      <c r="B17" s="93"/>
      <c r="C17" s="93"/>
      <c r="D17" s="123"/>
      <c r="E17" s="71">
        <f t="shared" si="1"/>
        <v>1</v>
      </c>
      <c r="F17" s="83">
        <f t="shared" si="2"/>
        <v>0</v>
      </c>
    </row>
    <row r="18" spans="1:6" ht="24.95" customHeight="1">
      <c r="A18" s="93" t="str">
        <f t="shared" si="4"/>
        <v>SERVICIO DE INFRAESTRUCTURAS</v>
      </c>
      <c r="B18" s="93"/>
      <c r="C18" s="93"/>
      <c r="D18" s="123"/>
      <c r="E18" s="71">
        <f t="shared" si="1"/>
        <v>3</v>
      </c>
      <c r="F18" s="83">
        <f t="shared" si="2"/>
        <v>3</v>
      </c>
    </row>
    <row r="19" spans="1:6" ht="24.95" customHeight="1">
      <c r="A19" s="93" t="str">
        <f t="shared" si="4"/>
        <v>SERVICIO DE MANTENIMIENTO</v>
      </c>
      <c r="B19" s="93"/>
      <c r="C19" s="93"/>
      <c r="D19" s="123"/>
      <c r="E19" s="71">
        <f t="shared" si="1"/>
        <v>8</v>
      </c>
      <c r="F19" s="83">
        <f t="shared" si="2"/>
        <v>7</v>
      </c>
    </row>
    <row r="20" spans="1:6" ht="24.95" customHeight="1">
      <c r="A20" s="93" t="str">
        <f t="shared" si="4"/>
        <v>SERVICIO DE MEDIO AMBIENTE</v>
      </c>
      <c r="B20" s="93"/>
      <c r="C20" s="93"/>
      <c r="D20" s="123"/>
      <c r="E20" s="71">
        <f t="shared" si="1"/>
        <v>25</v>
      </c>
      <c r="F20" s="83">
        <f t="shared" si="2"/>
        <v>22</v>
      </c>
    </row>
    <row r="21" spans="1:6" ht="24.95" customHeight="1">
      <c r="A21" s="93" t="str">
        <f>B173</f>
        <v>SERVICIO DE MOVILIDAD</v>
      </c>
      <c r="B21" s="93"/>
      <c r="C21" s="93"/>
      <c r="D21" s="123"/>
      <c r="E21" s="71">
        <f t="shared" si="1"/>
        <v>69</v>
      </c>
      <c r="F21" s="83">
        <f t="shared" si="2"/>
        <v>62</v>
      </c>
    </row>
    <row r="22" spans="1:6" ht="24.95" customHeight="1">
      <c r="A22" s="93" t="str">
        <f>B174</f>
        <v>SERVICIO DE MUSEOS</v>
      </c>
      <c r="B22" s="93"/>
      <c r="C22" s="93"/>
      <c r="D22" s="123"/>
      <c r="E22" s="71">
        <f t="shared" si="1"/>
        <v>1</v>
      </c>
      <c r="F22" s="83">
        <f t="shared" si="2"/>
        <v>1</v>
      </c>
    </row>
    <row r="23" spans="1:6" ht="24.95" customHeight="1">
      <c r="A23" s="93" t="str">
        <f>B175</f>
        <v>SERVICIO DE PLANEAMIENTO</v>
      </c>
      <c r="B23" s="93"/>
      <c r="C23" s="93"/>
      <c r="D23" s="123"/>
      <c r="E23" s="71">
        <f t="shared" si="1"/>
        <v>3</v>
      </c>
      <c r="F23" s="83">
        <f>F174</f>
        <v>1</v>
      </c>
    </row>
    <row r="24" spans="1:6" ht="24.95" customHeight="1">
      <c r="A24" s="93" t="str">
        <f>B176</f>
        <v>TURISMO</v>
      </c>
      <c r="B24" s="93"/>
      <c r="C24" s="93"/>
      <c r="D24" s="123"/>
      <c r="E24" s="71">
        <f t="shared" si="1"/>
        <v>1</v>
      </c>
      <c r="F24" s="83">
        <v>1</v>
      </c>
    </row>
    <row r="25" spans="1:6" ht="24.95" customHeight="1">
      <c r="A25" s="93" t="str">
        <f>B177</f>
        <v>INADMISIÓN A TRÁMITE</v>
      </c>
      <c r="B25" s="93"/>
      <c r="C25" s="93"/>
      <c r="D25" s="123"/>
      <c r="E25" s="71">
        <f t="shared" si="1"/>
        <v>1</v>
      </c>
      <c r="F25" s="83">
        <f>F176</f>
        <v>1</v>
      </c>
    </row>
    <row r="26" spans="1:6" ht="24.95" customHeight="1">
      <c r="A26" s="129"/>
      <c r="B26" s="141"/>
      <c r="C26" s="141"/>
      <c r="D26" s="142"/>
      <c r="E26" s="71"/>
      <c r="F26" s="83"/>
    </row>
    <row r="27" spans="1:6" ht="24.95" customHeight="1">
      <c r="A27" s="134" t="s">
        <v>3</v>
      </c>
      <c r="B27" s="134"/>
      <c r="C27" s="134"/>
      <c r="D27" s="134"/>
      <c r="E27" s="83">
        <f>SUM(E4:E25)</f>
        <v>138</v>
      </c>
      <c r="F27" s="83">
        <f>SUM(F4:F25)</f>
        <v>110</v>
      </c>
    </row>
    <row r="124" spans="2:16" ht="30" customHeight="1">
      <c r="B124" s="9"/>
      <c r="C124" s="9"/>
      <c r="D124" s="9"/>
      <c r="E124" s="50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2:16" ht="30" customHeight="1">
      <c r="B125" s="124" t="s">
        <v>92</v>
      </c>
      <c r="C125" s="125"/>
      <c r="D125" s="125"/>
      <c r="E125" s="125"/>
      <c r="F125" s="125"/>
      <c r="G125" s="9"/>
      <c r="H125" s="9"/>
      <c r="I125" s="9"/>
      <c r="J125" s="124" t="s">
        <v>93</v>
      </c>
      <c r="K125" s="125"/>
      <c r="L125" s="125"/>
      <c r="M125" s="125"/>
      <c r="N125" s="125"/>
      <c r="O125" s="9"/>
      <c r="P125" s="9"/>
    </row>
    <row r="126" spans="2:16" ht="30" customHeight="1">
      <c r="B126" s="126"/>
      <c r="C126" s="127"/>
      <c r="D126" s="127"/>
      <c r="E126" s="127"/>
      <c r="F126" s="128"/>
      <c r="G126" s="22" t="s">
        <v>1</v>
      </c>
      <c r="H126" s="20" t="s">
        <v>2</v>
      </c>
      <c r="I126" s="9"/>
      <c r="J126" s="147"/>
      <c r="K126" s="147"/>
      <c r="L126" s="147"/>
      <c r="M126" s="147"/>
      <c r="N126" s="147"/>
      <c r="O126" s="9"/>
      <c r="P126" s="51"/>
    </row>
    <row r="127" spans="2:16" ht="30" customHeight="1">
      <c r="B127" s="129" t="s">
        <v>82</v>
      </c>
      <c r="C127" s="116"/>
      <c r="D127" s="116"/>
      <c r="E127" s="116"/>
      <c r="F127" s="117"/>
      <c r="G127" s="55">
        <v>1</v>
      </c>
      <c r="H127" s="56">
        <v>0</v>
      </c>
      <c r="I127" s="9"/>
      <c r="J127" s="87"/>
      <c r="K127" s="87"/>
      <c r="L127" s="87"/>
      <c r="M127" s="87"/>
      <c r="N127" s="87"/>
      <c r="O127" s="19" t="s">
        <v>1</v>
      </c>
      <c r="P127" s="21" t="s">
        <v>2</v>
      </c>
    </row>
    <row r="128" spans="2:16" ht="30" customHeight="1">
      <c r="B128" s="129" t="s">
        <v>21</v>
      </c>
      <c r="C128" s="116"/>
      <c r="D128" s="116"/>
      <c r="E128" s="116"/>
      <c r="F128" s="117"/>
      <c r="G128" s="55">
        <v>1</v>
      </c>
      <c r="H128" s="56">
        <v>0</v>
      </c>
      <c r="I128" s="9"/>
      <c r="J128" s="93" t="s">
        <v>83</v>
      </c>
      <c r="K128" s="94"/>
      <c r="L128" s="94"/>
      <c r="M128" s="94"/>
      <c r="N128" s="94"/>
      <c r="O128" s="55">
        <v>1</v>
      </c>
      <c r="P128" s="56">
        <v>0</v>
      </c>
    </row>
    <row r="129" spans="2:16" ht="30" customHeight="1">
      <c r="B129" s="138" t="s">
        <v>22</v>
      </c>
      <c r="C129" s="139"/>
      <c r="D129" s="139"/>
      <c r="E129" s="139"/>
      <c r="F129" s="140"/>
      <c r="G129" s="55">
        <v>1</v>
      </c>
      <c r="H129" s="56">
        <v>1</v>
      </c>
      <c r="I129" s="9"/>
      <c r="J129" s="135" t="s">
        <v>22</v>
      </c>
      <c r="K129" s="148"/>
      <c r="L129" s="148"/>
      <c r="M129" s="148"/>
      <c r="N129" s="61"/>
      <c r="O129" s="55">
        <v>3</v>
      </c>
      <c r="P129" s="56">
        <v>1</v>
      </c>
    </row>
    <row r="130" spans="2:16" ht="30" customHeight="1">
      <c r="B130" s="135" t="s">
        <v>0</v>
      </c>
      <c r="C130" s="136"/>
      <c r="D130" s="136"/>
      <c r="E130" s="136"/>
      <c r="F130" s="137"/>
      <c r="G130" s="55">
        <v>1</v>
      </c>
      <c r="H130" s="56">
        <v>1</v>
      </c>
      <c r="I130" s="9"/>
      <c r="J130" s="144" t="s">
        <v>11</v>
      </c>
      <c r="K130" s="145"/>
      <c r="L130" s="145"/>
      <c r="M130" s="146"/>
      <c r="N130" s="61"/>
      <c r="O130" s="55">
        <v>3</v>
      </c>
      <c r="P130" s="56">
        <v>3</v>
      </c>
    </row>
    <row r="131" spans="2:16" ht="30" customHeight="1">
      <c r="B131" s="135" t="s">
        <v>20</v>
      </c>
      <c r="C131" s="136"/>
      <c r="D131" s="136"/>
      <c r="E131" s="136"/>
      <c r="F131" s="137"/>
      <c r="G131" s="55">
        <v>2</v>
      </c>
      <c r="H131" s="56">
        <v>2</v>
      </c>
      <c r="I131" s="9"/>
      <c r="J131" s="93" t="s">
        <v>8</v>
      </c>
      <c r="K131" s="94"/>
      <c r="L131" s="94"/>
      <c r="M131" s="94"/>
      <c r="N131" s="94"/>
      <c r="O131" s="55">
        <v>11</v>
      </c>
      <c r="P131" s="56">
        <v>9</v>
      </c>
    </row>
    <row r="132" spans="2:16" ht="30" customHeight="1">
      <c r="B132" s="129" t="s">
        <v>8</v>
      </c>
      <c r="C132" s="116"/>
      <c r="D132" s="116"/>
      <c r="E132" s="116"/>
      <c r="F132" s="117"/>
      <c r="G132" s="55">
        <v>3</v>
      </c>
      <c r="H132" s="56">
        <v>2</v>
      </c>
      <c r="I132" s="9"/>
      <c r="J132" s="93" t="s">
        <v>25</v>
      </c>
      <c r="K132" s="94"/>
      <c r="L132" s="94"/>
      <c r="M132" s="94"/>
      <c r="N132" s="94"/>
      <c r="O132" s="55">
        <v>7</v>
      </c>
      <c r="P132" s="56">
        <v>2</v>
      </c>
    </row>
    <row r="133" spans="2:16" ht="30" customHeight="1">
      <c r="B133" s="129" t="s">
        <v>25</v>
      </c>
      <c r="C133" s="116"/>
      <c r="D133" s="116"/>
      <c r="E133" s="116"/>
      <c r="F133" s="117"/>
      <c r="G133" s="55">
        <v>8</v>
      </c>
      <c r="H133" s="56">
        <v>8</v>
      </c>
      <c r="I133" s="9"/>
      <c r="J133" s="93" t="s">
        <v>18</v>
      </c>
      <c r="K133" s="94"/>
      <c r="L133" s="94"/>
      <c r="M133" s="94"/>
      <c r="N133" s="94"/>
      <c r="O133" s="55">
        <v>3</v>
      </c>
      <c r="P133" s="56">
        <v>2</v>
      </c>
    </row>
    <row r="134" spans="2:16" ht="30" customHeight="1">
      <c r="B134" s="90"/>
      <c r="C134" s="95"/>
      <c r="D134" s="95"/>
      <c r="E134" s="95"/>
      <c r="F134" s="96"/>
      <c r="G134" s="55"/>
      <c r="H134" s="56"/>
      <c r="I134" s="9"/>
      <c r="J134" s="62" t="s">
        <v>12</v>
      </c>
      <c r="K134" s="143"/>
      <c r="L134" s="143"/>
      <c r="M134" s="73"/>
      <c r="N134" s="19" t="s">
        <v>13</v>
      </c>
      <c r="O134" s="55">
        <f>SUM(O128:O133)</f>
        <v>28</v>
      </c>
      <c r="P134" s="55">
        <f>SUM(P128:P133)</f>
        <v>17</v>
      </c>
    </row>
    <row r="135" spans="2:16" ht="30" customHeight="1">
      <c r="B135" s="7" t="s">
        <v>12</v>
      </c>
      <c r="C135" s="125"/>
      <c r="D135" s="125"/>
      <c r="E135" s="69"/>
      <c r="F135" s="19" t="s">
        <v>13</v>
      </c>
      <c r="G135" s="55">
        <f>SUM(G127:G134)</f>
        <v>17</v>
      </c>
      <c r="H135" s="55">
        <f>SUM(H127:H134)</f>
        <v>14</v>
      </c>
      <c r="I135" s="9"/>
      <c r="J135" s="9"/>
      <c r="K135" s="9"/>
      <c r="L135" s="9"/>
      <c r="M135" s="9"/>
      <c r="N135" s="9"/>
      <c r="O135" s="9"/>
      <c r="P135" s="9"/>
    </row>
    <row r="136" spans="2:16" ht="30" customHeight="1">
      <c r="B136" s="9"/>
      <c r="C136" s="9"/>
      <c r="D136" s="9"/>
      <c r="E136" s="50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2:16" ht="30" customHeight="1">
      <c r="B137" s="124" t="s">
        <v>94</v>
      </c>
      <c r="C137" s="125"/>
      <c r="D137" s="125"/>
      <c r="E137" s="125"/>
      <c r="F137" s="125"/>
      <c r="G137" s="9"/>
      <c r="H137" s="9"/>
      <c r="I137" s="9"/>
      <c r="J137" s="124" t="s">
        <v>95</v>
      </c>
      <c r="K137" s="125"/>
      <c r="L137" s="125"/>
      <c r="M137" s="125"/>
      <c r="N137" s="125"/>
      <c r="O137" s="9"/>
      <c r="P137" s="9"/>
    </row>
    <row r="138" spans="2:16" ht="30" customHeight="1">
      <c r="B138" s="34"/>
      <c r="C138" s="60"/>
      <c r="D138" s="61"/>
      <c r="E138" s="19" t="s">
        <v>1</v>
      </c>
      <c r="F138" s="21" t="s">
        <v>2</v>
      </c>
      <c r="G138" s="49"/>
      <c r="H138" s="49"/>
      <c r="I138" s="9"/>
      <c r="J138" s="47"/>
      <c r="K138" s="52"/>
      <c r="L138" s="52"/>
      <c r="M138" s="19" t="s">
        <v>1</v>
      </c>
      <c r="N138" s="21" t="s">
        <v>2</v>
      </c>
      <c r="O138" s="9"/>
      <c r="P138" s="9"/>
    </row>
    <row r="139" spans="2:16" ht="30" customHeight="1">
      <c r="B139" s="64" t="s">
        <v>69</v>
      </c>
      <c r="C139" s="53"/>
      <c r="D139" s="54"/>
      <c r="E139" s="55">
        <v>1</v>
      </c>
      <c r="F139" s="56">
        <v>0</v>
      </c>
      <c r="G139" s="57"/>
      <c r="H139" s="57"/>
      <c r="I139" s="9"/>
      <c r="J139" s="64" t="s">
        <v>79</v>
      </c>
      <c r="K139" s="53"/>
      <c r="L139" s="54"/>
      <c r="M139" s="55">
        <v>1</v>
      </c>
      <c r="N139" s="56">
        <v>1</v>
      </c>
      <c r="O139" s="9"/>
      <c r="P139" s="9"/>
    </row>
    <row r="140" spans="2:16" ht="30" customHeight="1">
      <c r="B140" s="64" t="s">
        <v>84</v>
      </c>
      <c r="C140" s="53"/>
      <c r="D140" s="54"/>
      <c r="E140" s="55">
        <v>2</v>
      </c>
      <c r="F140" s="56">
        <v>2</v>
      </c>
      <c r="G140" s="57"/>
      <c r="H140" s="57"/>
      <c r="I140" s="9"/>
      <c r="J140" s="64" t="s">
        <v>60</v>
      </c>
      <c r="K140" s="53"/>
      <c r="L140" s="54"/>
      <c r="M140" s="55">
        <v>1</v>
      </c>
      <c r="N140" s="56">
        <v>1</v>
      </c>
      <c r="O140" s="9"/>
      <c r="P140" s="9"/>
    </row>
    <row r="141" spans="2:16" ht="30" customHeight="1">
      <c r="B141" s="64" t="s">
        <v>9</v>
      </c>
      <c r="C141" s="53"/>
      <c r="D141" s="54"/>
      <c r="E141" s="55">
        <v>1</v>
      </c>
      <c r="F141" s="56">
        <v>1</v>
      </c>
      <c r="G141" s="57"/>
      <c r="H141" s="57"/>
      <c r="I141" s="9"/>
      <c r="J141" s="64" t="s">
        <v>86</v>
      </c>
      <c r="K141" s="53"/>
      <c r="L141" s="54"/>
      <c r="M141" s="55">
        <v>1</v>
      </c>
      <c r="N141" s="56">
        <v>1</v>
      </c>
      <c r="O141" s="9"/>
      <c r="P141" s="9"/>
    </row>
    <row r="142" spans="2:16" ht="30" customHeight="1">
      <c r="B142" s="64" t="s">
        <v>22</v>
      </c>
      <c r="C142" s="53"/>
      <c r="D142" s="54"/>
      <c r="E142" s="55">
        <v>3</v>
      </c>
      <c r="F142" s="56">
        <v>0</v>
      </c>
      <c r="G142" s="57"/>
      <c r="H142" s="57"/>
      <c r="I142" s="9"/>
      <c r="J142" s="64" t="s">
        <v>70</v>
      </c>
      <c r="K142" s="53"/>
      <c r="L142" s="54"/>
      <c r="M142" s="55">
        <v>2</v>
      </c>
      <c r="N142" s="56">
        <v>0</v>
      </c>
      <c r="O142" s="9"/>
      <c r="P142" s="9"/>
    </row>
    <row r="143" spans="2:16" ht="30" customHeight="1">
      <c r="B143" s="64" t="s">
        <v>0</v>
      </c>
      <c r="C143" s="53"/>
      <c r="D143" s="54"/>
      <c r="E143" s="55">
        <v>1</v>
      </c>
      <c r="F143" s="56">
        <v>1</v>
      </c>
      <c r="G143" s="57"/>
      <c r="H143" s="57"/>
      <c r="I143" s="9"/>
      <c r="J143" s="64" t="s">
        <v>0</v>
      </c>
      <c r="K143" s="53"/>
      <c r="L143" s="54"/>
      <c r="M143" s="55">
        <v>1</v>
      </c>
      <c r="N143" s="56">
        <v>0</v>
      </c>
      <c r="O143" s="9"/>
      <c r="P143" s="9"/>
    </row>
    <row r="144" spans="2:16" ht="30" customHeight="1">
      <c r="B144" s="64" t="s">
        <v>71</v>
      </c>
      <c r="C144" s="53"/>
      <c r="D144" s="54"/>
      <c r="E144" s="55">
        <v>1</v>
      </c>
      <c r="F144" s="56">
        <v>1</v>
      </c>
      <c r="G144" s="57"/>
      <c r="H144" s="57"/>
      <c r="I144" s="9"/>
      <c r="J144" s="64" t="s">
        <v>53</v>
      </c>
      <c r="K144" s="53"/>
      <c r="L144" s="54"/>
      <c r="M144" s="55">
        <v>1</v>
      </c>
      <c r="N144" s="56">
        <v>0</v>
      </c>
      <c r="O144" s="9"/>
      <c r="P144" s="9"/>
    </row>
    <row r="145" spans="1:16" ht="30" customHeight="1">
      <c r="B145" s="64" t="s">
        <v>33</v>
      </c>
      <c r="C145" s="53"/>
      <c r="D145" s="54"/>
      <c r="E145" s="55">
        <v>1</v>
      </c>
      <c r="F145" s="56">
        <v>0</v>
      </c>
      <c r="G145" s="57"/>
      <c r="H145" s="57"/>
      <c r="I145" s="9"/>
      <c r="J145" s="64" t="s">
        <v>87</v>
      </c>
      <c r="K145" s="53"/>
      <c r="L145" s="54"/>
      <c r="M145" s="55">
        <v>1</v>
      </c>
      <c r="N145" s="56">
        <v>0</v>
      </c>
      <c r="O145" s="9"/>
      <c r="P145" s="9"/>
    </row>
    <row r="146" spans="1:16" ht="30" customHeight="1">
      <c r="B146" s="64" t="s">
        <v>20</v>
      </c>
      <c r="C146" s="53"/>
      <c r="D146" s="54"/>
      <c r="E146" s="55">
        <v>1</v>
      </c>
      <c r="F146" s="56">
        <v>1</v>
      </c>
      <c r="G146" s="57"/>
      <c r="H146" s="57"/>
      <c r="I146" s="9"/>
      <c r="J146" s="64" t="s">
        <v>88</v>
      </c>
      <c r="K146" s="53"/>
      <c r="L146" s="54"/>
      <c r="M146" s="55">
        <v>2</v>
      </c>
      <c r="N146" s="56">
        <v>2</v>
      </c>
      <c r="O146" s="9"/>
      <c r="P146" s="9"/>
    </row>
    <row r="147" spans="1:16" ht="30" customHeight="1">
      <c r="B147" s="64" t="s">
        <v>11</v>
      </c>
      <c r="C147" s="53"/>
      <c r="D147" s="54"/>
      <c r="E147" s="55">
        <v>3</v>
      </c>
      <c r="F147" s="56">
        <v>2</v>
      </c>
      <c r="G147" s="57"/>
      <c r="H147" s="57"/>
      <c r="I147" s="9"/>
      <c r="J147" s="64" t="s">
        <v>54</v>
      </c>
      <c r="K147" s="53"/>
      <c r="L147" s="54"/>
      <c r="M147" s="55">
        <v>2</v>
      </c>
      <c r="N147" s="56">
        <v>2</v>
      </c>
      <c r="O147" s="9"/>
      <c r="P147" s="9"/>
    </row>
    <row r="148" spans="1:16" ht="30" customHeight="1">
      <c r="B148" s="64" t="s">
        <v>85</v>
      </c>
      <c r="C148" s="53"/>
      <c r="D148" s="54"/>
      <c r="E148" s="55">
        <v>7</v>
      </c>
      <c r="F148" s="56">
        <v>7</v>
      </c>
      <c r="G148" s="57"/>
      <c r="H148" s="57"/>
      <c r="I148" s="9"/>
      <c r="J148" s="64" t="s">
        <v>8</v>
      </c>
      <c r="K148" s="53"/>
      <c r="L148" s="54"/>
      <c r="M148" s="55">
        <v>4</v>
      </c>
      <c r="N148" s="56">
        <v>4</v>
      </c>
      <c r="O148" s="9"/>
      <c r="P148" s="9"/>
    </row>
    <row r="149" spans="1:16" ht="30" customHeight="1">
      <c r="B149" s="64" t="s">
        <v>27</v>
      </c>
      <c r="C149" s="53"/>
      <c r="D149" s="54"/>
      <c r="E149" s="55">
        <v>6</v>
      </c>
      <c r="F149" s="56">
        <v>6</v>
      </c>
      <c r="G149" s="57"/>
      <c r="H149" s="57"/>
      <c r="I149" s="9"/>
      <c r="J149" s="64" t="s">
        <v>89</v>
      </c>
      <c r="K149" s="53"/>
      <c r="L149" s="54"/>
      <c r="M149" s="55">
        <v>48</v>
      </c>
      <c r="N149" s="56">
        <v>46</v>
      </c>
      <c r="O149" s="9"/>
      <c r="P149" s="9"/>
    </row>
    <row r="150" spans="1:16" ht="30" customHeight="1">
      <c r="B150" s="64" t="s">
        <v>56</v>
      </c>
      <c r="C150" s="53"/>
      <c r="D150" s="54"/>
      <c r="E150" s="55">
        <v>1</v>
      </c>
      <c r="F150" s="56">
        <v>1</v>
      </c>
      <c r="G150" s="57"/>
      <c r="H150" s="57"/>
      <c r="I150" s="9"/>
      <c r="J150" s="64" t="s">
        <v>90</v>
      </c>
      <c r="K150" s="53"/>
      <c r="L150" s="54"/>
      <c r="M150" s="55">
        <v>1</v>
      </c>
      <c r="N150" s="56">
        <v>1</v>
      </c>
      <c r="O150" s="9"/>
      <c r="P150" s="9"/>
    </row>
    <row r="151" spans="1:16" ht="30" customHeight="1">
      <c r="B151" s="63" t="s">
        <v>12</v>
      </c>
      <c r="C151" s="150" t="s">
        <v>13</v>
      </c>
      <c r="D151" s="151"/>
      <c r="E151" s="55">
        <f>SUM(E139:E150)</f>
        <v>28</v>
      </c>
      <c r="F151" s="55">
        <f>SUM(F139:F150)</f>
        <v>22</v>
      </c>
      <c r="G151" s="50"/>
      <c r="H151" s="50"/>
      <c r="I151" s="9"/>
      <c r="J151" s="47"/>
      <c r="K151" s="52"/>
      <c r="L151" s="52"/>
      <c r="M151" s="55"/>
      <c r="N151" s="58"/>
      <c r="O151" s="59"/>
      <c r="P151" s="9"/>
    </row>
    <row r="152" spans="1:16" ht="30" customHeight="1">
      <c r="B152" s="149"/>
      <c r="C152" s="125"/>
      <c r="D152" s="125"/>
      <c r="E152" s="125"/>
      <c r="F152" s="125"/>
      <c r="G152" s="10"/>
      <c r="H152" s="10"/>
      <c r="I152" s="9"/>
      <c r="J152" s="51"/>
      <c r="K152" s="9"/>
      <c r="L152" s="19" t="s">
        <v>13</v>
      </c>
      <c r="M152" s="48">
        <f>SUM(M139:M151)</f>
        <v>65</v>
      </c>
      <c r="N152" s="48">
        <f>SUM(N139:N151)</f>
        <v>58</v>
      </c>
      <c r="O152" s="59"/>
      <c r="P152" s="9"/>
    </row>
    <row r="153" spans="1:16" ht="30" customHeight="1">
      <c r="B153" s="7" t="s">
        <v>12</v>
      </c>
      <c r="C153" s="125"/>
      <c r="D153" s="125"/>
      <c r="E153" s="8"/>
      <c r="F153" s="9"/>
      <c r="G153" s="9"/>
      <c r="H153" s="6"/>
      <c r="I153" s="35"/>
      <c r="J153" s="16"/>
      <c r="K153" s="16"/>
      <c r="L153" s="16"/>
      <c r="M153" s="35"/>
      <c r="N153" s="35"/>
    </row>
    <row r="154" spans="1:16" ht="30" customHeight="1">
      <c r="B154" s="7"/>
      <c r="C154" s="10"/>
      <c r="D154" s="10"/>
      <c r="E154" s="8"/>
      <c r="F154" s="9"/>
      <c r="G154" s="9"/>
      <c r="H154" s="6"/>
      <c r="I154" s="35"/>
      <c r="J154" s="16"/>
      <c r="K154" s="16"/>
      <c r="L154" s="16"/>
      <c r="M154" s="35"/>
      <c r="N154" s="35"/>
    </row>
    <row r="155" spans="1:16" ht="30" customHeight="1">
      <c r="A155" s="35"/>
      <c r="B155" s="35"/>
      <c r="C155" s="35"/>
      <c r="D155" s="35"/>
      <c r="E155" s="23" t="s">
        <v>1</v>
      </c>
      <c r="F155" s="24" t="s">
        <v>80</v>
      </c>
      <c r="G155" s="35"/>
      <c r="H155" s="7"/>
      <c r="I155" s="125"/>
      <c r="J155" s="125"/>
      <c r="K155" s="35"/>
      <c r="L155" s="35"/>
      <c r="M155" s="35"/>
      <c r="N155" s="35"/>
    </row>
    <row r="156" spans="1:16" ht="30" customHeight="1">
      <c r="A156" s="35"/>
      <c r="B156" s="93" t="s">
        <v>82</v>
      </c>
      <c r="C156" s="114"/>
      <c r="D156" s="114"/>
      <c r="E156" s="55">
        <f>G127</f>
        <v>1</v>
      </c>
      <c r="F156" s="68">
        <f>H127</f>
        <v>0</v>
      </c>
      <c r="G156" s="35"/>
      <c r="H156" s="35"/>
      <c r="I156" s="35"/>
      <c r="J156" s="35"/>
      <c r="K156" s="35"/>
      <c r="L156" s="35"/>
      <c r="M156" s="35"/>
      <c r="N156" s="35"/>
    </row>
    <row r="157" spans="1:16" ht="30" customHeight="1">
      <c r="A157" s="35"/>
      <c r="B157" s="93" t="s">
        <v>83</v>
      </c>
      <c r="C157" s="114"/>
      <c r="D157" s="114"/>
      <c r="E157" s="55">
        <f>O128</f>
        <v>1</v>
      </c>
      <c r="F157" s="68">
        <f>P128</f>
        <v>0</v>
      </c>
      <c r="G157" s="35"/>
      <c r="H157" s="35"/>
      <c r="I157" s="35"/>
      <c r="J157" s="35"/>
      <c r="K157" s="35"/>
      <c r="L157" s="35"/>
      <c r="M157" s="35"/>
      <c r="N157" s="35"/>
    </row>
    <row r="158" spans="1:16" ht="30" customHeight="1">
      <c r="A158" s="35"/>
      <c r="B158" s="93" t="s">
        <v>77</v>
      </c>
      <c r="C158" s="114"/>
      <c r="D158" s="114"/>
      <c r="E158" s="68">
        <f>E139</f>
        <v>1</v>
      </c>
      <c r="F158" s="68">
        <f>F139</f>
        <v>0</v>
      </c>
      <c r="G158" s="35"/>
      <c r="H158" s="35"/>
      <c r="I158" s="35"/>
      <c r="J158" s="35"/>
      <c r="K158" s="35"/>
      <c r="L158" s="35"/>
      <c r="M158" s="35"/>
      <c r="N158" s="35"/>
    </row>
    <row r="159" spans="1:16" ht="30" customHeight="1">
      <c r="A159" s="35"/>
      <c r="B159" s="93" t="s">
        <v>91</v>
      </c>
      <c r="C159" s="114"/>
      <c r="D159" s="114"/>
      <c r="E159" s="68">
        <f>E140</f>
        <v>2</v>
      </c>
      <c r="F159" s="68">
        <f>F140</f>
        <v>2</v>
      </c>
      <c r="G159" s="35"/>
      <c r="H159" s="35"/>
      <c r="I159" s="35"/>
      <c r="J159" s="35"/>
      <c r="K159" s="35"/>
      <c r="L159" s="35"/>
      <c r="M159" s="35"/>
      <c r="N159" s="35"/>
    </row>
    <row r="160" spans="1:16" ht="30" customHeight="1">
      <c r="A160" s="35"/>
      <c r="B160" s="93" t="s">
        <v>21</v>
      </c>
      <c r="C160" s="114"/>
      <c r="D160" s="114"/>
      <c r="E160" s="68">
        <f>G128+M140</f>
        <v>2</v>
      </c>
      <c r="F160" s="68">
        <f>H128+N140</f>
        <v>1</v>
      </c>
      <c r="G160" s="35"/>
      <c r="H160" s="35"/>
      <c r="I160" s="35"/>
      <c r="J160" s="35"/>
      <c r="K160" s="35"/>
      <c r="L160" s="35"/>
      <c r="M160" s="35"/>
      <c r="N160" s="35"/>
    </row>
    <row r="161" spans="1:14" ht="30" customHeight="1">
      <c r="A161" s="35"/>
      <c r="B161" s="93" t="s">
        <v>9</v>
      </c>
      <c r="C161" s="114"/>
      <c r="D161" s="114"/>
      <c r="E161" s="68">
        <f>E141</f>
        <v>1</v>
      </c>
      <c r="F161" s="68">
        <f>F141</f>
        <v>1</v>
      </c>
      <c r="G161" s="35"/>
      <c r="H161" s="35"/>
      <c r="I161" s="35"/>
      <c r="J161" s="35"/>
      <c r="K161" s="35"/>
      <c r="L161" s="35"/>
      <c r="M161" s="35"/>
      <c r="N161" s="35"/>
    </row>
    <row r="162" spans="1:14" ht="30" customHeight="1">
      <c r="A162" s="35"/>
      <c r="B162" s="93" t="s">
        <v>46</v>
      </c>
      <c r="C162" s="114"/>
      <c r="D162" s="114"/>
      <c r="E162" s="68">
        <f>M141</f>
        <v>1</v>
      </c>
      <c r="F162" s="68">
        <f>N141</f>
        <v>1</v>
      </c>
      <c r="G162" s="35"/>
      <c r="H162" s="35"/>
      <c r="I162" s="35"/>
      <c r="J162" s="35"/>
      <c r="K162" s="35"/>
      <c r="L162" s="35"/>
      <c r="M162" s="35"/>
      <c r="N162" s="35"/>
    </row>
    <row r="163" spans="1:14" ht="30" customHeight="1">
      <c r="A163" s="35"/>
      <c r="B163" s="93" t="s">
        <v>22</v>
      </c>
      <c r="C163" s="114"/>
      <c r="D163" s="114"/>
      <c r="E163" s="68">
        <f>G129+O129+E142+M142</f>
        <v>9</v>
      </c>
      <c r="F163" s="68">
        <f>H129+P129+F142+N142</f>
        <v>2</v>
      </c>
      <c r="G163" s="35"/>
      <c r="H163" s="35"/>
      <c r="I163" s="35"/>
      <c r="J163" s="35" t="s">
        <v>3</v>
      </c>
      <c r="K163" s="35" t="s">
        <v>24</v>
      </c>
      <c r="L163" s="35">
        <f>G135+O134+E151+M152</f>
        <v>138</v>
      </c>
      <c r="M163" s="35"/>
      <c r="N163" s="35"/>
    </row>
    <row r="164" spans="1:14" ht="30" customHeight="1">
      <c r="A164" s="35"/>
      <c r="B164" s="93" t="s">
        <v>0</v>
      </c>
      <c r="C164" s="114"/>
      <c r="D164" s="114"/>
      <c r="E164" s="68">
        <f>G130+E143+M143</f>
        <v>3</v>
      </c>
      <c r="F164" s="68">
        <f>H130+F143+N143</f>
        <v>2</v>
      </c>
      <c r="G164" s="35"/>
      <c r="H164" s="35"/>
      <c r="I164" s="35"/>
      <c r="J164" s="35"/>
      <c r="K164" s="35" t="s">
        <v>80</v>
      </c>
      <c r="L164" s="35">
        <f>H135+P134+F151+N152</f>
        <v>111</v>
      </c>
      <c r="M164" s="35"/>
      <c r="N164" s="35"/>
    </row>
    <row r="165" spans="1:14" ht="30" customHeight="1">
      <c r="A165" s="35"/>
      <c r="B165" s="93" t="s">
        <v>19</v>
      </c>
      <c r="C165" s="114"/>
      <c r="D165" s="114"/>
      <c r="E165" s="68">
        <f>M144</f>
        <v>1</v>
      </c>
      <c r="F165" s="68">
        <f>N144</f>
        <v>0</v>
      </c>
      <c r="G165" s="35"/>
      <c r="H165" s="35"/>
      <c r="I165" s="35"/>
      <c r="J165" s="35"/>
      <c r="K165" s="35"/>
      <c r="L165" s="35"/>
      <c r="M165" s="35"/>
      <c r="N165" s="35"/>
    </row>
    <row r="166" spans="1:14" ht="30" customHeight="1">
      <c r="A166" s="35"/>
      <c r="B166" s="93" t="s">
        <v>73</v>
      </c>
      <c r="C166" s="114"/>
      <c r="D166" s="114"/>
      <c r="E166" s="68">
        <f>M145</f>
        <v>1</v>
      </c>
      <c r="F166" s="68">
        <f>N145</f>
        <v>0</v>
      </c>
      <c r="G166" s="35"/>
      <c r="H166" s="35"/>
      <c r="I166" s="35"/>
      <c r="J166" s="35"/>
      <c r="K166" s="35"/>
      <c r="L166" s="35"/>
      <c r="M166" s="35"/>
      <c r="N166" s="35"/>
    </row>
    <row r="167" spans="1:14" ht="30" customHeight="1">
      <c r="A167" s="35"/>
      <c r="B167" s="93" t="s">
        <v>71</v>
      </c>
      <c r="C167" s="114"/>
      <c r="D167" s="114"/>
      <c r="E167" s="68">
        <f>E144</f>
        <v>1</v>
      </c>
      <c r="F167" s="68">
        <f>F144</f>
        <v>1</v>
      </c>
      <c r="G167" s="35"/>
      <c r="H167" s="35"/>
      <c r="I167" s="35"/>
      <c r="J167" s="35"/>
      <c r="K167" s="35"/>
      <c r="L167" s="35"/>
      <c r="M167" s="35"/>
      <c r="N167" s="35"/>
    </row>
    <row r="168" spans="1:14" ht="30" customHeight="1">
      <c r="A168" s="35"/>
      <c r="B168" s="93" t="s">
        <v>26</v>
      </c>
      <c r="C168" s="114"/>
      <c r="D168" s="114"/>
      <c r="E168" s="68">
        <f>M146</f>
        <v>2</v>
      </c>
      <c r="F168" s="68">
        <f>N146</f>
        <v>2</v>
      </c>
      <c r="G168" s="35"/>
      <c r="H168" s="35"/>
      <c r="I168" s="35"/>
      <c r="J168" s="35"/>
      <c r="K168" s="35"/>
      <c r="L168" s="35"/>
      <c r="M168" s="35"/>
      <c r="N168" s="35"/>
    </row>
    <row r="169" spans="1:14" ht="30" customHeight="1">
      <c r="A169" s="35"/>
      <c r="B169" s="93" t="s">
        <v>33</v>
      </c>
      <c r="C169" s="114"/>
      <c r="D169" s="114"/>
      <c r="E169" s="68">
        <f>E145</f>
        <v>1</v>
      </c>
      <c r="F169" s="68">
        <f>F145</f>
        <v>0</v>
      </c>
      <c r="G169" s="35"/>
      <c r="H169" s="35"/>
      <c r="I169" s="35"/>
      <c r="J169" s="35"/>
      <c r="K169" s="35"/>
      <c r="L169" s="35"/>
      <c r="M169" s="35"/>
      <c r="N169" s="35"/>
    </row>
    <row r="170" spans="1:14" ht="30" customHeight="1">
      <c r="A170" s="35"/>
      <c r="B170" s="93" t="s">
        <v>20</v>
      </c>
      <c r="C170" s="114"/>
      <c r="D170" s="114"/>
      <c r="E170" s="68">
        <f>E146+G131</f>
        <v>3</v>
      </c>
      <c r="F170" s="68">
        <f>H131+F146</f>
        <v>3</v>
      </c>
      <c r="G170" s="35"/>
      <c r="H170" s="35"/>
      <c r="I170" s="35"/>
      <c r="J170" s="35"/>
      <c r="K170" s="35"/>
      <c r="L170" s="35"/>
      <c r="M170" s="35"/>
      <c r="N170" s="35"/>
    </row>
    <row r="171" spans="1:14" ht="30" customHeight="1">
      <c r="A171" s="35"/>
      <c r="B171" s="93" t="s">
        <v>11</v>
      </c>
      <c r="C171" s="114"/>
      <c r="D171" s="114"/>
      <c r="E171" s="68">
        <f>O130+E147+M147</f>
        <v>8</v>
      </c>
      <c r="F171" s="68">
        <f>P130+F147+N147</f>
        <v>7</v>
      </c>
      <c r="G171" s="35"/>
      <c r="H171" s="35"/>
      <c r="I171" s="35"/>
      <c r="J171" s="35"/>
      <c r="K171" s="35"/>
      <c r="L171" s="35"/>
      <c r="M171" s="35"/>
      <c r="N171" s="35"/>
    </row>
    <row r="172" spans="1:14" ht="30" customHeight="1">
      <c r="A172" s="35"/>
      <c r="B172" s="93" t="s">
        <v>8</v>
      </c>
      <c r="C172" s="114"/>
      <c r="D172" s="114"/>
      <c r="E172" s="68">
        <f>G132+O131+E148+M148</f>
        <v>25</v>
      </c>
      <c r="F172" s="68">
        <f>H132+P131+F148+N148</f>
        <v>22</v>
      </c>
      <c r="G172" s="35"/>
      <c r="H172" s="35"/>
      <c r="I172" s="35"/>
      <c r="J172" s="35"/>
      <c r="K172" s="35"/>
      <c r="L172" s="35"/>
      <c r="M172" s="35"/>
      <c r="N172" s="35"/>
    </row>
    <row r="173" spans="1:14" ht="30" customHeight="1">
      <c r="A173" s="35"/>
      <c r="B173" s="93" t="s">
        <v>27</v>
      </c>
      <c r="C173" s="114"/>
      <c r="D173" s="114"/>
      <c r="E173" s="68">
        <f>G133+O132+E149+M149</f>
        <v>69</v>
      </c>
      <c r="F173" s="68">
        <f>H133+P132+F149+N149</f>
        <v>62</v>
      </c>
      <c r="G173" s="35"/>
      <c r="H173" s="74"/>
      <c r="I173" s="35"/>
      <c r="J173" s="35"/>
      <c r="K173" s="35"/>
      <c r="L173" s="35"/>
      <c r="M173" s="35"/>
      <c r="N173" s="35"/>
    </row>
    <row r="174" spans="1:14" ht="30" customHeight="1">
      <c r="A174" s="35"/>
      <c r="B174" s="93" t="s">
        <v>40</v>
      </c>
      <c r="C174" s="114"/>
      <c r="D174" s="114"/>
      <c r="E174" s="68">
        <f>M150</f>
        <v>1</v>
      </c>
      <c r="F174" s="68">
        <f>N150</f>
        <v>1</v>
      </c>
      <c r="G174" s="35"/>
      <c r="H174" s="35"/>
      <c r="I174" s="35"/>
      <c r="J174" s="35"/>
      <c r="K174" s="35"/>
      <c r="L174" s="35"/>
      <c r="M174" s="35"/>
      <c r="N174" s="35"/>
    </row>
    <row r="175" spans="1:14" ht="30" customHeight="1">
      <c r="A175" s="35"/>
      <c r="B175" s="93" t="s">
        <v>18</v>
      </c>
      <c r="C175" s="114"/>
      <c r="D175" s="114"/>
      <c r="E175" s="68">
        <f>O133</f>
        <v>3</v>
      </c>
      <c r="F175" s="68">
        <f>P133</f>
        <v>2</v>
      </c>
      <c r="G175" s="35"/>
      <c r="H175" s="35"/>
      <c r="I175" s="35"/>
      <c r="J175" s="35"/>
      <c r="K175" s="35"/>
      <c r="L175" s="35"/>
      <c r="M175" s="35"/>
      <c r="N175" s="35"/>
    </row>
    <row r="176" spans="1:14" ht="30" customHeight="1">
      <c r="A176" s="35"/>
      <c r="B176" s="93" t="s">
        <v>56</v>
      </c>
      <c r="C176" s="114"/>
      <c r="D176" s="114"/>
      <c r="E176" s="68">
        <f>E150</f>
        <v>1</v>
      </c>
      <c r="F176" s="68">
        <f>F150</f>
        <v>1</v>
      </c>
      <c r="G176" s="35"/>
      <c r="H176" s="35"/>
      <c r="I176" s="35"/>
      <c r="J176" s="35"/>
      <c r="K176" s="35"/>
      <c r="L176" s="35"/>
      <c r="M176" s="35"/>
      <c r="N176" s="35"/>
    </row>
    <row r="177" spans="1:14" ht="30" customHeight="1">
      <c r="A177" s="35"/>
      <c r="B177" s="93" t="s">
        <v>79</v>
      </c>
      <c r="C177" s="114"/>
      <c r="D177" s="114"/>
      <c r="E177" s="68">
        <f>M139</f>
        <v>1</v>
      </c>
      <c r="F177" s="68">
        <f>N139</f>
        <v>1</v>
      </c>
      <c r="G177" s="35"/>
      <c r="H177" s="35"/>
      <c r="I177" s="35"/>
      <c r="J177" s="35"/>
      <c r="K177" s="35"/>
      <c r="L177" s="35"/>
      <c r="M177" s="35"/>
      <c r="N177" s="35"/>
    </row>
    <row r="178" spans="1:14" ht="30" customHeight="1">
      <c r="A178" s="35"/>
      <c r="B178" s="35"/>
      <c r="C178" s="35"/>
      <c r="D178" s="35"/>
      <c r="E178" s="69"/>
      <c r="F178" s="70"/>
      <c r="G178" s="35"/>
      <c r="H178" s="35"/>
      <c r="I178" s="35"/>
      <c r="J178" s="35"/>
      <c r="K178" s="35"/>
      <c r="L178" s="35"/>
      <c r="M178" s="35"/>
      <c r="N178" s="35"/>
    </row>
    <row r="179" spans="1:14" ht="30" customHeight="1">
      <c r="A179" s="35"/>
      <c r="B179" s="35"/>
      <c r="C179" s="35"/>
      <c r="D179" s="19" t="s">
        <v>13</v>
      </c>
      <c r="E179" s="71">
        <f>SUM(E156:E178)</f>
        <v>138</v>
      </c>
      <c r="F179" s="71">
        <f>SUM(F156:F178)</f>
        <v>111</v>
      </c>
      <c r="G179" s="35"/>
      <c r="H179" s="35"/>
      <c r="I179" s="35"/>
      <c r="J179" s="35"/>
      <c r="K179" s="35"/>
      <c r="L179" s="35"/>
      <c r="M179" s="35"/>
      <c r="N179" s="35"/>
    </row>
    <row r="180" spans="1:14" ht="30" customHeight="1"/>
    <row r="181" spans="1:14" ht="30" customHeight="1"/>
    <row r="182" spans="1:14" ht="30" customHeight="1"/>
    <row r="183" spans="1:14" ht="30" customHeight="1"/>
    <row r="184" spans="1:14" ht="30" customHeight="1"/>
    <row r="185" spans="1:14" ht="30" customHeight="1"/>
    <row r="186" spans="1:14" ht="30" customHeight="1"/>
    <row r="187" spans="1:14" ht="30" customHeight="1"/>
    <row r="188" spans="1:14" ht="30" customHeight="1"/>
    <row r="189" spans="1:14" ht="30" customHeight="1"/>
  </sheetData>
  <mergeCells count="75">
    <mergeCell ref="B173:D173"/>
    <mergeCell ref="B158:D158"/>
    <mergeCell ref="B162:D162"/>
    <mergeCell ref="B161:D161"/>
    <mergeCell ref="B167:D167"/>
    <mergeCell ref="B163:D163"/>
    <mergeCell ref="B165:D165"/>
    <mergeCell ref="B166:D166"/>
    <mergeCell ref="B160:D160"/>
    <mergeCell ref="B170:D170"/>
    <mergeCell ref="B172:D172"/>
    <mergeCell ref="B171:D171"/>
    <mergeCell ref="B169:D169"/>
    <mergeCell ref="B157:D157"/>
    <mergeCell ref="I155:J155"/>
    <mergeCell ref="C153:D153"/>
    <mergeCell ref="B152:F152"/>
    <mergeCell ref="C151:D151"/>
    <mergeCell ref="J130:M130"/>
    <mergeCell ref="J125:N125"/>
    <mergeCell ref="J126:N126"/>
    <mergeCell ref="J127:N127"/>
    <mergeCell ref="J128:N128"/>
    <mergeCell ref="J129:M129"/>
    <mergeCell ref="J137:N137"/>
    <mergeCell ref="C135:D135"/>
    <mergeCell ref="B137:F137"/>
    <mergeCell ref="J131:N131"/>
    <mergeCell ref="J132:N132"/>
    <mergeCell ref="J133:N133"/>
    <mergeCell ref="K134:L134"/>
    <mergeCell ref="B134:F134"/>
    <mergeCell ref="A11:D11"/>
    <mergeCell ref="A12:D12"/>
    <mergeCell ref="A13:D13"/>
    <mergeCell ref="A14:D14"/>
    <mergeCell ref="A15:D15"/>
    <mergeCell ref="B129:F129"/>
    <mergeCell ref="B130:F130"/>
    <mergeCell ref="B132:F132"/>
    <mergeCell ref="A19:D19"/>
    <mergeCell ref="B133:F133"/>
    <mergeCell ref="A26:D26"/>
    <mergeCell ref="B177:D177"/>
    <mergeCell ref="A3:D3"/>
    <mergeCell ref="A1:F1"/>
    <mergeCell ref="A18:D18"/>
    <mergeCell ref="A27:D27"/>
    <mergeCell ref="A4:D4"/>
    <mergeCell ref="A5:D5"/>
    <mergeCell ref="A6:D6"/>
    <mergeCell ref="A7:D7"/>
    <mergeCell ref="A8:D8"/>
    <mergeCell ref="A9:D9"/>
    <mergeCell ref="A10:D10"/>
    <mergeCell ref="B131:F131"/>
    <mergeCell ref="A16:D16"/>
    <mergeCell ref="A17:D17"/>
    <mergeCell ref="B156:D156"/>
    <mergeCell ref="B175:D175"/>
    <mergeCell ref="B176:D176"/>
    <mergeCell ref="B168:D168"/>
    <mergeCell ref="A20:D20"/>
    <mergeCell ref="A21:D21"/>
    <mergeCell ref="A22:D22"/>
    <mergeCell ref="A23:D23"/>
    <mergeCell ref="A24:D24"/>
    <mergeCell ref="A25:D25"/>
    <mergeCell ref="B164:D164"/>
    <mergeCell ref="B159:D159"/>
    <mergeCell ref="B174:D174"/>
    <mergeCell ref="B125:F125"/>
    <mergeCell ref="B126:F126"/>
    <mergeCell ref="B127:F127"/>
    <mergeCell ref="B128:F128"/>
  </mergeCells>
  <pageMargins left="0.7" right="0.7" top="0.75" bottom="0.75" header="0.3" footer="0.3"/>
  <pageSetup paperSize="9" orientation="portrait" r:id="rId1"/>
  <ignoredErrors>
    <ignoredError sqref="O134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8"/>
  <sheetViews>
    <sheetView topLeftCell="A28" workbookViewId="0">
      <selection activeCell="B19" sqref="B19"/>
    </sheetView>
  </sheetViews>
  <sheetFormatPr baseColWidth="10" defaultRowHeight="15"/>
  <cols>
    <col min="2" max="2" width="16" customWidth="1"/>
    <col min="3" max="3" width="18.7109375" customWidth="1"/>
  </cols>
  <sheetData>
    <row r="2" spans="1:4">
      <c r="A2" s="35"/>
      <c r="B2" s="75" t="s">
        <v>6</v>
      </c>
      <c r="C2" s="76" t="s">
        <v>5</v>
      </c>
      <c r="D2" s="35"/>
    </row>
    <row r="3" spans="1:4">
      <c r="A3" s="76" t="s">
        <v>4</v>
      </c>
      <c r="B3" s="35"/>
      <c r="C3" s="35"/>
      <c r="D3" s="35"/>
    </row>
    <row r="4" spans="1:4">
      <c r="A4" s="35">
        <v>2010</v>
      </c>
      <c r="B4" s="35">
        <v>413</v>
      </c>
      <c r="C4" s="35">
        <v>108</v>
      </c>
      <c r="D4" s="35"/>
    </row>
    <row r="5" spans="1:4">
      <c r="A5" s="35">
        <v>2011</v>
      </c>
      <c r="B5" s="35">
        <v>378</v>
      </c>
      <c r="C5" s="35">
        <v>105</v>
      </c>
      <c r="D5" s="35"/>
    </row>
    <row r="6" spans="1:4">
      <c r="A6" s="35">
        <v>2012</v>
      </c>
      <c r="B6" s="35">
        <v>288</v>
      </c>
      <c r="C6" s="35">
        <v>54</v>
      </c>
      <c r="D6" s="35"/>
    </row>
    <row r="7" spans="1:4">
      <c r="A7" s="35">
        <v>2013</v>
      </c>
      <c r="B7" s="35">
        <v>360</v>
      </c>
      <c r="C7" s="35">
        <v>86</v>
      </c>
      <c r="D7" s="35"/>
    </row>
    <row r="8" spans="1:4">
      <c r="A8" s="35">
        <v>2014</v>
      </c>
      <c r="B8" s="35">
        <v>380</v>
      </c>
      <c r="C8" s="35">
        <v>75</v>
      </c>
      <c r="D8" s="35"/>
    </row>
    <row r="9" spans="1:4">
      <c r="A9" s="35">
        <v>2015</v>
      </c>
      <c r="B9" s="35">
        <v>396</v>
      </c>
      <c r="C9" s="35">
        <v>122</v>
      </c>
      <c r="D9" s="35"/>
    </row>
    <row r="10" spans="1:4">
      <c r="A10" s="35">
        <v>2016</v>
      </c>
      <c r="B10" s="35">
        <v>398</v>
      </c>
      <c r="C10" s="35">
        <v>126</v>
      </c>
      <c r="D10" s="35"/>
    </row>
    <row r="11" spans="1:4">
      <c r="A11" s="35">
        <v>2017</v>
      </c>
      <c r="B11" s="35">
        <v>459</v>
      </c>
      <c r="C11" s="35">
        <v>119</v>
      </c>
      <c r="D11" s="35"/>
    </row>
    <row r="12" spans="1:4">
      <c r="A12" s="35">
        <v>2018</v>
      </c>
      <c r="B12" s="35">
        <v>522</v>
      </c>
      <c r="C12" s="35">
        <v>93</v>
      </c>
      <c r="D12" s="35"/>
    </row>
    <row r="13" spans="1:4">
      <c r="A13" s="35">
        <v>2019</v>
      </c>
      <c r="B13" s="35">
        <v>505</v>
      </c>
      <c r="C13" s="35">
        <v>82</v>
      </c>
      <c r="D13" s="35"/>
    </row>
    <row r="14" spans="1:4">
      <c r="A14" s="35">
        <v>2020</v>
      </c>
      <c r="B14" s="35">
        <v>341</v>
      </c>
      <c r="C14" s="35">
        <v>90</v>
      </c>
      <c r="D14" s="35"/>
    </row>
    <row r="15" spans="1:4">
      <c r="A15" s="35">
        <v>2021</v>
      </c>
      <c r="B15" s="35">
        <v>401</v>
      </c>
      <c r="C15" s="35">
        <v>114</v>
      </c>
      <c r="D15" s="35"/>
    </row>
    <row r="16" spans="1:4">
      <c r="A16" s="35">
        <v>2022</v>
      </c>
      <c r="B16" s="77">
        <v>391</v>
      </c>
      <c r="C16" s="35">
        <v>100</v>
      </c>
      <c r="D16" s="35"/>
    </row>
    <row r="17" spans="1:4">
      <c r="A17" s="35">
        <v>2023</v>
      </c>
      <c r="B17" s="77">
        <f>'RECLAMACIONES '!$G$250</f>
        <v>375</v>
      </c>
      <c r="C17" s="35">
        <f>SUGERENCIAS!E179</f>
        <v>138</v>
      </c>
      <c r="D17" s="35"/>
    </row>
    <row r="18" spans="1:4">
      <c r="A18" s="35">
        <v>2024</v>
      </c>
      <c r="B18" s="77">
        <f>'RECLAMACIONES '!F42</f>
        <v>375</v>
      </c>
      <c r="C18" s="35">
        <v>138</v>
      </c>
      <c r="D18" s="3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2"/>
  <sheetViews>
    <sheetView topLeftCell="A37" workbookViewId="0">
      <selection activeCell="I35" sqref="I35"/>
    </sheetView>
  </sheetViews>
  <sheetFormatPr baseColWidth="10" defaultRowHeight="15"/>
  <cols>
    <col min="2" max="2" width="16.42578125" customWidth="1"/>
    <col min="3" max="3" width="13.85546875" customWidth="1"/>
  </cols>
  <sheetData>
    <row r="1" spans="1:4">
      <c r="A1" s="35"/>
      <c r="B1" s="35"/>
      <c r="C1" s="35"/>
      <c r="D1" s="35"/>
    </row>
    <row r="2" spans="1:4">
      <c r="A2" s="35"/>
      <c r="B2" s="78" t="s">
        <v>6</v>
      </c>
      <c r="C2" s="78" t="s">
        <v>5</v>
      </c>
      <c r="D2" s="35"/>
    </row>
    <row r="3" spans="1:4">
      <c r="A3" s="79" t="s">
        <v>7</v>
      </c>
      <c r="B3" s="31"/>
      <c r="C3" s="31"/>
      <c r="D3" s="35"/>
    </row>
    <row r="4" spans="1:4">
      <c r="A4" s="31">
        <v>1</v>
      </c>
      <c r="B4" s="31">
        <v>53</v>
      </c>
      <c r="C4" s="31">
        <f>SUGERENCIAS!G135</f>
        <v>17</v>
      </c>
      <c r="D4" s="35"/>
    </row>
    <row r="5" spans="1:4">
      <c r="A5" s="31">
        <v>2</v>
      </c>
      <c r="B5" s="31">
        <v>107</v>
      </c>
      <c r="C5" s="31">
        <f>SUGERENCIAS!O134</f>
        <v>28</v>
      </c>
      <c r="D5" s="35"/>
    </row>
    <row r="6" spans="1:4">
      <c r="A6" s="31">
        <v>3</v>
      </c>
      <c r="B6" s="31">
        <v>132</v>
      </c>
      <c r="C6" s="31">
        <v>28</v>
      </c>
      <c r="D6" s="35"/>
    </row>
    <row r="7" spans="1:4">
      <c r="A7" s="31">
        <v>4</v>
      </c>
      <c r="B7" s="31">
        <f>'RECLAMACIONES '!P203</f>
        <v>83</v>
      </c>
      <c r="C7" s="31">
        <v>65</v>
      </c>
      <c r="D7" s="35"/>
    </row>
    <row r="8" spans="1:4">
      <c r="A8" s="132"/>
      <c r="B8" s="132"/>
      <c r="C8" s="132"/>
      <c r="D8" s="35"/>
    </row>
    <row r="9" spans="1:4">
      <c r="A9" s="152"/>
      <c r="B9" s="152"/>
      <c r="C9" s="152"/>
      <c r="D9" s="35"/>
    </row>
    <row r="10" spans="1:4">
      <c r="A10" s="31" t="s">
        <v>3</v>
      </c>
      <c r="B10" s="31">
        <f>SUM(B4:B9)</f>
        <v>375</v>
      </c>
      <c r="C10" s="31">
        <f>SUM(C4:C9)</f>
        <v>138</v>
      </c>
      <c r="D10" s="35"/>
    </row>
    <row r="11" spans="1:4">
      <c r="A11" s="35"/>
      <c r="B11" s="35"/>
      <c r="C11" s="35"/>
      <c r="D11" s="35"/>
    </row>
    <row r="12" spans="1:4">
      <c r="A12" s="35"/>
      <c r="B12" s="35"/>
      <c r="C12" s="35"/>
      <c r="D12" s="35"/>
    </row>
  </sheetData>
  <mergeCells count="1">
    <mergeCell ref="A8:C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RECLAMACIONES </vt:lpstr>
      <vt:lpstr>SUGERENCIAS</vt:lpstr>
      <vt:lpstr>COMPARATIVA POR AÑOS</vt:lpstr>
      <vt:lpstr>COMPARATIVA POR TRIMESTRES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urb_josemaria</dc:creator>
  <cp:lastModifiedBy>urb_josemaria</cp:lastModifiedBy>
  <cp:lastPrinted>2023-03-03T08:14:45Z</cp:lastPrinted>
  <dcterms:created xsi:type="dcterms:W3CDTF">2016-01-18T14:02:20Z</dcterms:created>
  <dcterms:modified xsi:type="dcterms:W3CDTF">2025-05-12T12:52:52Z</dcterms:modified>
</cp:coreProperties>
</file>