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urb_josemaria\Desktop\archivos\JoseMaria\OFICIALIA MAYOR\TRANSPARENCIA Y BUEN GOBIERNO\PENDIENTE TRANSPARENCIA\2024\contratación\"/>
    </mc:Choice>
  </mc:AlternateContent>
  <xr:revisionPtr revIDLastSave="0" documentId="13_ncr:1_{B93A2755-57AC-4D88-8E83-91537209201C}" xr6:coauthVersionLast="47" xr6:coauthVersionMax="47" xr10:uidLastSave="{00000000-0000-0000-0000-000000000000}"/>
  <bookViews>
    <workbookView xWindow="0" yWindow="0" windowWidth="14400" windowHeight="15540" xr2:uid="{00000000-000D-0000-FFFF-FFFF00000000}"/>
  </bookViews>
  <sheets>
    <sheet name="Ayuntamiento Ciudad Real" sheetId="1" r:id="rId1"/>
  </sheets>
  <definedNames>
    <definedName name="_xlnm.Print_Area" localSheetId="0">'Ayuntamiento Ciudad Real'!$C$1:$I$18</definedName>
    <definedName name="_xlnm.Print_Titles" localSheetId="0">'Ayuntamiento Ciudad Real'!#REF!</definedName>
  </definedNames>
  <calcPr calcId="181029"/>
</workbook>
</file>

<file path=xl/calcChain.xml><?xml version="1.0" encoding="utf-8"?>
<calcChain xmlns="http://schemas.openxmlformats.org/spreadsheetml/2006/main">
  <c r="K3" i="1" l="1"/>
  <c r="E20" i="1"/>
  <c r="K4" i="1"/>
  <c r="E10" i="1" l="1"/>
  <c r="E27" i="1" l="1"/>
  <c r="N2" i="1" l="1"/>
  <c r="K2" i="1" s="1"/>
  <c r="E21" i="1"/>
  <c r="E28" i="1"/>
  <c r="E22" i="1"/>
  <c r="E29" i="1"/>
  <c r="E24" i="1"/>
  <c r="E31" i="1"/>
  <c r="K5" i="1" l="1"/>
  <c r="L3" i="1" s="1"/>
  <c r="E26" i="1"/>
  <c r="L4" i="1" l="1"/>
  <c r="L2" i="1"/>
  <c r="L5" i="1" l="1"/>
  <c r="F30" i="1"/>
  <c r="F7" i="1" s="1"/>
  <c r="F27" i="1"/>
  <c r="F28" i="1" s="1"/>
  <c r="F4" i="1"/>
  <c r="F31" i="1"/>
  <c r="F8" i="1" s="1"/>
  <c r="F5" i="1" l="1"/>
  <c r="F29" i="1"/>
  <c r="F6" i="1" s="1"/>
  <c r="F10" i="1" l="1"/>
</calcChain>
</file>

<file path=xl/sharedStrings.xml><?xml version="1.0" encoding="utf-8"?>
<sst xmlns="http://schemas.openxmlformats.org/spreadsheetml/2006/main" count="26" uniqueCount="15">
  <si>
    <t>CONTRATOS DE OBRAS</t>
  </si>
  <si>
    <t>CONTRATOS DE SERVICIOS</t>
  </si>
  <si>
    <t>CONTRATOS DE SUMINISTRO</t>
  </si>
  <si>
    <t>CONTRATOS ADMINISTRATIVOS ESPECIALES</t>
  </si>
  <si>
    <t>CONTRATOS MENORES</t>
  </si>
  <si>
    <t xml:space="preserve">PORCENTAJE DE ADJUDICACIÓN DE CONTRATOS </t>
  </si>
  <si>
    <t xml:space="preserve">PROCEDIMIENTO ABIERTO </t>
  </si>
  <si>
    <t>PROCEDIMIENTO NEGOCIADO</t>
  </si>
  <si>
    <t>OBRAS</t>
  </si>
  <si>
    <t>SERV.</t>
  </si>
  <si>
    <t>SUMIN.</t>
  </si>
  <si>
    <t>%</t>
  </si>
  <si>
    <t>PORCENTAJE SEGÚN PROCEDIMIENTO DE ADJUDICACIÓN</t>
  </si>
  <si>
    <t>IMPORTE ADJUDICACIÓN CONTRATOS SIN IVA</t>
  </si>
  <si>
    <t>AÑO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</si>
</sst>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sz val="8"/>
      <name val="Arial"/>
      <family val="2"/>
    </font>
    <font>
      <b/>
      <u/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/>
  </cellStyleXfs>
  <cellXfs count="32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4" fontId="0" fillId="0" borderId="0" xfId="0" applyNumberFormat="1" applyAlignment="1">
      <alignment wrapText="1"/>
    </xf>
    <xf numFmtId="4" fontId="0" fillId="0" borderId="0" xfId="0" applyNumberFormat="1"/>
    <xf numFmtId="0" fontId="2" fillId="0" borderId="0" xfId="0" applyFont="1" applyAlignment="1">
      <alignment horizontal="center" wrapText="1"/>
    </xf>
    <xf numFmtId="4" fontId="1" fillId="0" borderId="0" xfId="0" applyNumberFormat="1" applyFont="1" applyAlignment="1">
      <alignment wrapText="1"/>
    </xf>
    <xf numFmtId="3" fontId="1" fillId="0" borderId="0" xfId="0" applyNumberFormat="1" applyFont="1" applyAlignment="1">
      <alignment wrapText="1"/>
    </xf>
    <xf numFmtId="4" fontId="1" fillId="0" borderId="0" xfId="0" applyNumberFormat="1" applyFont="1" applyAlignment="1">
      <alignment horizontal="right" wrapText="1"/>
    </xf>
    <xf numFmtId="4" fontId="0" fillId="0" borderId="1" xfId="0" applyNumberFormat="1" applyBorder="1" applyAlignment="1">
      <alignment wrapText="1"/>
    </xf>
    <xf numFmtId="0" fontId="0" fillId="0" borderId="1" xfId="0" applyBorder="1"/>
    <xf numFmtId="4" fontId="3" fillId="0" borderId="1" xfId="0" applyNumberFormat="1" applyFont="1" applyBorder="1" applyAlignment="1">
      <alignment wrapText="1"/>
    </xf>
    <xf numFmtId="4" fontId="3" fillId="0" borderId="1" xfId="0" applyNumberFormat="1" applyFont="1" applyBorder="1" applyAlignment="1">
      <alignment horizontal="right" wrapText="1"/>
    </xf>
    <xf numFmtId="0" fontId="3" fillId="0" borderId="1" xfId="0" applyFont="1" applyBorder="1"/>
    <xf numFmtId="0" fontId="0" fillId="0" borderId="0" xfId="0" applyAlignment="1">
      <alignment horizontal="left" wrapText="1" indent="1"/>
    </xf>
    <xf numFmtId="4" fontId="0" fillId="0" borderId="1" xfId="0" applyNumberFormat="1" applyBorder="1"/>
    <xf numFmtId="0" fontId="0" fillId="0" borderId="1" xfId="0" applyBorder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4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4" fontId="3" fillId="0" borderId="1" xfId="0" applyNumberFormat="1" applyFont="1" applyBorder="1"/>
    <xf numFmtId="0" fontId="3" fillId="0" borderId="1" xfId="0" applyFont="1" applyBorder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0" fontId="4" fillId="0" borderId="2" xfId="0" applyFont="1" applyBorder="1" applyAlignment="1">
      <alignment horizontal="center" wrapText="1"/>
    </xf>
    <xf numFmtId="0" fontId="0" fillId="0" borderId="3" xfId="0" applyBorder="1"/>
    <xf numFmtId="0" fontId="0" fillId="0" borderId="4" xfId="0" applyBorder="1"/>
    <xf numFmtId="0" fontId="4" fillId="0" borderId="2" xfId="0" applyFont="1" applyBorder="1" applyAlignment="1">
      <alignment wrapText="1"/>
    </xf>
    <xf numFmtId="0" fontId="4" fillId="0" borderId="3" xfId="0" applyFont="1" applyBorder="1" applyAlignment="1">
      <alignment wrapText="1"/>
    </xf>
    <xf numFmtId="0" fontId="0" fillId="0" borderId="4" xfId="0" applyBorder="1" applyAlignment="1">
      <alignment wrapText="1"/>
    </xf>
  </cellXfs>
  <cellStyles count="2">
    <cellStyle name="Normal" xfId="0" builtinId="0"/>
    <cellStyle name="Normal 2" xfId="1" xr:uid="{E3D5B57F-1371-48D1-A9A2-D13122C31165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A5A5A5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FFFFCC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D8D8D8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PORCENTAJE ADJUDICACIÓN CONTRATOS 2023</a:t>
            </a:r>
          </a:p>
          <a:p>
            <a:pPr>
              <a:defRPr/>
            </a:pPr>
            <a:endParaRPr lang="en-US"/>
          </a:p>
          <a:p>
            <a:pPr>
              <a:defRPr/>
            </a:pPr>
            <a:endParaRPr lang="en-US"/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v>PORCENTAJE ADJUDICACIÓN CONTRATOS 2017</c:v>
          </c:tx>
          <c:dLbls>
            <c:numFmt formatCode="0.0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'Ayuntamiento Ciudad Real'!$D$4:$D$8</c:f>
              <c:strCache>
                <c:ptCount val="5"/>
                <c:pt idx="0">
                  <c:v>CONTRATOS DE OBRAS</c:v>
                </c:pt>
                <c:pt idx="1">
                  <c:v>CONTRATOS DE SERVICIOS</c:v>
                </c:pt>
                <c:pt idx="2">
                  <c:v>CONTRATOS DE SUMINISTRO</c:v>
                </c:pt>
                <c:pt idx="3">
                  <c:v>CONTRATOS ADMINISTRATIVOS ESPECIALES</c:v>
                </c:pt>
                <c:pt idx="4">
                  <c:v>CONTRATOS MENORES</c:v>
                </c:pt>
              </c:strCache>
            </c:strRef>
          </c:cat>
          <c:val>
            <c:numRef>
              <c:f>'Ayuntamiento Ciudad Real'!$F$4:$F$8</c:f>
              <c:numCache>
                <c:formatCode>#,##0.00</c:formatCode>
                <c:ptCount val="5"/>
                <c:pt idx="0">
                  <c:v>67.992084034500635</c:v>
                </c:pt>
                <c:pt idx="1">
                  <c:v>10.775178287576631</c:v>
                </c:pt>
                <c:pt idx="2">
                  <c:v>15.584303407000766</c:v>
                </c:pt>
                <c:pt idx="3">
                  <c:v>0</c:v>
                </c:pt>
                <c:pt idx="4">
                  <c:v>5.6484342709219666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9E-4B1D-B239-77FAA2475C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IMPORTE DE ADJUDICACIÓN DE CONTRATOS  AÑO 2023</a:t>
            </a:r>
          </a:p>
          <a:p>
            <a:pPr>
              <a:defRPr/>
            </a:pPr>
            <a:endParaRPr lang="en-US"/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'Ayuntamiento Ciudad Real'!$E$2:$E$3</c:f>
              <c:strCache>
                <c:ptCount val="2"/>
                <c:pt idx="0">
                  <c:v>PORCENTAJE DE ADJUDICACIÓN DE CONTRATOS </c:v>
                </c:pt>
                <c:pt idx="1">
                  <c:v>AÑO 2023</c:v>
                </c:pt>
              </c:strCache>
            </c:strRef>
          </c:tx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392-4110-97E2-15295C4E79D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392-4110-97E2-15295C4E79D2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1392-4110-97E2-15295C4E79D2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1392-4110-97E2-15295C4E79D2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1392-4110-97E2-15295C4E79D2}"/>
              </c:ext>
            </c:extLst>
          </c:dPt>
          <c:dLbls>
            <c:dLbl>
              <c:idx val="0"/>
              <c:numFmt formatCode="#,##0.00\ &quot;€&quot;" sourceLinked="0"/>
              <c:spPr/>
              <c:txPr>
                <a:bodyPr/>
                <a:lstStyle/>
                <a:p>
                  <a:pPr>
                    <a:defRPr/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392-4110-97E2-15295C4E79D2}"/>
                </c:ext>
              </c:extLst>
            </c:dLbl>
            <c:dLbl>
              <c:idx val="1"/>
              <c:numFmt formatCode="#,##0.00\ &quot;€&quot;" sourceLinked="0"/>
              <c:spPr/>
              <c:txPr>
                <a:bodyPr/>
                <a:lstStyle/>
                <a:p>
                  <a:pPr>
                    <a:defRPr/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392-4110-97E2-15295C4E79D2}"/>
                </c:ext>
              </c:extLst>
            </c:dLbl>
            <c:dLbl>
              <c:idx val="2"/>
              <c:numFmt formatCode="#,##0.00\ &quot;€&quot;" sourceLinked="0"/>
              <c:spPr/>
              <c:txPr>
                <a:bodyPr/>
                <a:lstStyle/>
                <a:p>
                  <a:pPr>
                    <a:defRPr/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392-4110-97E2-15295C4E79D2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/>
                      <a:t>0 €</a:t>
                    </a:r>
                  </a:p>
                </c:rich>
              </c:tx>
              <c:numFmt formatCode="#,##0.00\ &quot;€&quot;" sourceLinked="0"/>
              <c:spPr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1392-4110-97E2-15295C4E79D2}"/>
                </c:ext>
              </c:extLst>
            </c:dLbl>
            <c:dLbl>
              <c:idx val="4"/>
              <c:numFmt formatCode="#,##0.00\ &quot;€&quot;" sourceLinked="0"/>
              <c:spPr/>
              <c:txPr>
                <a:bodyPr/>
                <a:lstStyle/>
                <a:p>
                  <a:pPr>
                    <a:defRPr/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392-4110-97E2-15295C4E79D2}"/>
                </c:ext>
              </c:extLst>
            </c:dLbl>
            <c:numFmt formatCode="#,##0.00\ &quot;€&quot;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/>
            </c:extLst>
          </c:dLbls>
          <c:cat>
            <c:strRef>
              <c:f>'Ayuntamiento Ciudad Real'!$D$4:$D$8</c:f>
              <c:strCache>
                <c:ptCount val="5"/>
                <c:pt idx="0">
                  <c:v>CONTRATOS DE OBRAS</c:v>
                </c:pt>
                <c:pt idx="1">
                  <c:v>CONTRATOS DE SERVICIOS</c:v>
                </c:pt>
                <c:pt idx="2">
                  <c:v>CONTRATOS DE SUMINISTRO</c:v>
                </c:pt>
                <c:pt idx="3">
                  <c:v>CONTRATOS ADMINISTRATIVOS ESPECIALES</c:v>
                </c:pt>
                <c:pt idx="4">
                  <c:v>CONTRATOS MENORES</c:v>
                </c:pt>
              </c:strCache>
            </c:strRef>
          </c:cat>
          <c:val>
            <c:numRef>
              <c:f>'Ayuntamiento Ciudad Real'!$E$4:$E$8</c:f>
              <c:numCache>
                <c:formatCode>#,##0.00</c:formatCode>
                <c:ptCount val="5"/>
                <c:pt idx="0">
                  <c:v>4379671.29</c:v>
                </c:pt>
                <c:pt idx="1">
                  <c:v>694076.96</c:v>
                </c:pt>
                <c:pt idx="2">
                  <c:v>1003854.0099999999</c:v>
                </c:pt>
                <c:pt idx="3">
                  <c:v>0</c:v>
                </c:pt>
                <c:pt idx="4">
                  <c:v>363840.67000000004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392-4110-97E2-15295C4E79D2}"/>
            </c:ext>
          </c:extLst>
        </c:ser>
        <c:ser>
          <c:idx val="1"/>
          <c:order val="1"/>
          <c:tx>
            <c:strRef>
              <c:f>'Ayuntamiento Ciudad Real'!$F$2:$F$3</c:f>
              <c:strCache>
                <c:ptCount val="2"/>
                <c:pt idx="0">
                  <c:v>PORCENTAJE DE ADJUDICACIÓN DE CONTRATOS </c:v>
                </c:pt>
                <c:pt idx="1">
                  <c:v>%</c:v>
                </c:pt>
              </c:strCache>
            </c:strRef>
          </c:tx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6-1392-4110-97E2-15295C4E79D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7-1392-4110-97E2-15295C4E79D2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8-1392-4110-97E2-15295C4E79D2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9-1392-4110-97E2-15295C4E79D2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A-1392-4110-97E2-15295C4E79D2}"/>
              </c:ext>
            </c:extLst>
          </c:dPt>
          <c:cat>
            <c:strRef>
              <c:f>'Ayuntamiento Ciudad Real'!$D$4:$D$8</c:f>
              <c:strCache>
                <c:ptCount val="5"/>
                <c:pt idx="0">
                  <c:v>CONTRATOS DE OBRAS</c:v>
                </c:pt>
                <c:pt idx="1">
                  <c:v>CONTRATOS DE SERVICIOS</c:v>
                </c:pt>
                <c:pt idx="2">
                  <c:v>CONTRATOS DE SUMINISTRO</c:v>
                </c:pt>
                <c:pt idx="3">
                  <c:v>CONTRATOS ADMINISTRATIVOS ESPECIALES</c:v>
                </c:pt>
                <c:pt idx="4">
                  <c:v>CONTRATOS MENORES</c:v>
                </c:pt>
              </c:strCache>
            </c:strRef>
          </c:cat>
          <c:val>
            <c:numRef>
              <c:f>'Ayuntamiento Ciudad Real'!$F$4:$F$8</c:f>
              <c:numCache>
                <c:formatCode>#,##0.00</c:formatCode>
                <c:ptCount val="5"/>
                <c:pt idx="0">
                  <c:v>67.992084034500635</c:v>
                </c:pt>
                <c:pt idx="1">
                  <c:v>10.775178287576631</c:v>
                </c:pt>
                <c:pt idx="2">
                  <c:v>15.584303407000766</c:v>
                </c:pt>
                <c:pt idx="3">
                  <c:v>0</c:v>
                </c:pt>
                <c:pt idx="4">
                  <c:v>5.6484342709219666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1392-4110-97E2-15295C4E79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96513838037774"/>
          <c:y val="0.42005449172440562"/>
          <c:w val="0.29156760605324999"/>
          <c:h val="0.29444438039681348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Lbls>
            <c:numFmt formatCode="0.00%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'Ayuntamiento Ciudad Real'!$J$2:$J$4</c:f>
              <c:strCache>
                <c:ptCount val="3"/>
                <c:pt idx="0">
                  <c:v>PROCEDIMIENTO ABIERTO </c:v>
                </c:pt>
                <c:pt idx="1">
                  <c:v>PROCEDIMIENTO NEGOCIADO</c:v>
                </c:pt>
                <c:pt idx="2">
                  <c:v>CONTRATOS MENORES</c:v>
                </c:pt>
              </c:strCache>
            </c:strRef>
          </c:cat>
          <c:val>
            <c:numRef>
              <c:f>'Ayuntamiento Ciudad Real'!$K$2:$K$4</c:f>
              <c:numCache>
                <c:formatCode>#,##0.00</c:formatCode>
                <c:ptCount val="3"/>
                <c:pt idx="0">
                  <c:v>6000970.3899999997</c:v>
                </c:pt>
                <c:pt idx="1">
                  <c:v>76631.87</c:v>
                </c:pt>
                <c:pt idx="2">
                  <c:v>363840.67000000004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2C-489C-9678-ED0C8CE00EA0}"/>
            </c:ext>
          </c:extLst>
        </c:ser>
        <c:ser>
          <c:idx val="1"/>
          <c:order val="1"/>
          <c:cat>
            <c:strRef>
              <c:f>'Ayuntamiento Ciudad Real'!$J$2:$J$4</c:f>
              <c:strCache>
                <c:ptCount val="3"/>
                <c:pt idx="0">
                  <c:v>PROCEDIMIENTO ABIERTO </c:v>
                </c:pt>
                <c:pt idx="1">
                  <c:v>PROCEDIMIENTO NEGOCIADO</c:v>
                </c:pt>
                <c:pt idx="2">
                  <c:v>CONTRATOS MENORES</c:v>
                </c:pt>
              </c:strCache>
            </c:strRef>
          </c:cat>
          <c:val>
            <c:numRef>
              <c:f>'Ayuntamiento Ciudad Real'!$L$2:$L$4</c:f>
              <c:numCache>
                <c:formatCode>#,##0.00</c:formatCode>
                <c:ptCount val="3"/>
                <c:pt idx="0">
                  <c:v>93.161896413790018</c:v>
                </c:pt>
                <c:pt idx="1">
                  <c:v>1.1896693152880267</c:v>
                </c:pt>
                <c:pt idx="2">
                  <c:v>5.6484342709219666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52C-489C-9678-ED0C8CE00E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582084</xdr:colOff>
      <xdr:row>37</xdr:row>
      <xdr:rowOff>31750</xdr:rowOff>
    </xdr:from>
    <xdr:to>
      <xdr:col>10</xdr:col>
      <xdr:colOff>85917</xdr:colOff>
      <xdr:row>70</xdr:row>
      <xdr:rowOff>31750</xdr:rowOff>
    </xdr:to>
    <xdr:graphicFrame macro="">
      <xdr:nvGraphicFramePr>
        <xdr:cNvPr id="11" name="10 Gráfico" title="PORCENTAJE ADJUDICACIÓN CONTRATOS 2017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634999</xdr:colOff>
      <xdr:row>6</xdr:row>
      <xdr:rowOff>76200</xdr:rowOff>
    </xdr:from>
    <xdr:to>
      <xdr:col>13</xdr:col>
      <xdr:colOff>751415</xdr:colOff>
      <xdr:row>31</xdr:row>
      <xdr:rowOff>104775</xdr:rowOff>
    </xdr:to>
    <xdr:graphicFrame macro="">
      <xdr:nvGraphicFramePr>
        <xdr:cNvPr id="1037" name="15 Gráfico">
          <a:extLst>
            <a:ext uri="{FF2B5EF4-FFF2-40B4-BE49-F238E27FC236}">
              <a16:creationId xmlns:a16="http://schemas.microsoft.com/office/drawing/2014/main" id="{00000000-0008-0000-0000-00000D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1068916</xdr:colOff>
      <xdr:row>37</xdr:row>
      <xdr:rowOff>95251</xdr:rowOff>
    </xdr:from>
    <xdr:to>
      <xdr:col>18</xdr:col>
      <xdr:colOff>63500</xdr:colOff>
      <xdr:row>70</xdr:row>
      <xdr:rowOff>3175</xdr:rowOff>
    </xdr:to>
    <xdr:graphicFrame macro="">
      <xdr:nvGraphicFramePr>
        <xdr:cNvPr id="9" name="8 Gráfic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75"/>
  <sheetViews>
    <sheetView tabSelected="1" topLeftCell="F1" zoomScale="90" zoomScaleNormal="90" workbookViewId="0">
      <selection activeCell="E5" sqref="E5"/>
    </sheetView>
  </sheetViews>
  <sheetFormatPr baseColWidth="10" defaultColWidth="9.140625" defaultRowHeight="12.75" x14ac:dyDescent="0.2"/>
  <cols>
    <col min="1" max="1" width="10" style="1" customWidth="1"/>
    <col min="2" max="2" width="16" style="2" customWidth="1"/>
    <col min="3" max="3" width="17.5703125" style="1" customWidth="1"/>
    <col min="4" max="4" width="18" style="1" customWidth="1"/>
    <col min="5" max="5" width="18.42578125" style="1" customWidth="1"/>
    <col min="6" max="6" width="13.28515625" style="3" customWidth="1"/>
    <col min="7" max="7" width="12.5703125" style="3" customWidth="1"/>
    <col min="8" max="8" width="14.140625" style="3" customWidth="1"/>
    <col min="9" max="9" width="9.5703125" style="1" customWidth="1"/>
    <col min="10" max="10" width="30.7109375" style="1" customWidth="1"/>
    <col min="11" max="11" width="34" style="1" customWidth="1"/>
    <col min="12" max="12" width="18.85546875" customWidth="1"/>
    <col min="13" max="13" width="8.140625" style="4" customWidth="1"/>
    <col min="14" max="14" width="12.140625" style="4" customWidth="1"/>
    <col min="15" max="15" width="8.85546875" style="4" customWidth="1"/>
    <col min="16" max="16" width="12.42578125" style="4" customWidth="1"/>
    <col min="17" max="17" width="8" style="4" customWidth="1"/>
    <col min="18" max="18" width="12.7109375" customWidth="1"/>
    <col min="19" max="19" width="11.7109375" bestFit="1" customWidth="1"/>
  </cols>
  <sheetData>
    <row r="1" spans="2:19" x14ac:dyDescent="0.2">
      <c r="J1" s="26" t="s">
        <v>12</v>
      </c>
      <c r="K1" s="27"/>
      <c r="L1" s="27"/>
      <c r="M1" s="27"/>
      <c r="N1" s="27"/>
      <c r="O1" s="27"/>
      <c r="P1" s="27"/>
      <c r="Q1" s="27"/>
      <c r="R1" s="28"/>
    </row>
    <row r="2" spans="2:19" x14ac:dyDescent="0.2">
      <c r="D2" s="24" t="s">
        <v>5</v>
      </c>
      <c r="E2" s="25"/>
      <c r="F2" s="25"/>
      <c r="G2" s="1"/>
      <c r="H2" s="1"/>
      <c r="J2" s="18" t="s">
        <v>6</v>
      </c>
      <c r="K2" s="12">
        <f>N2+P2+R2</f>
        <v>6000970.3899999997</v>
      </c>
      <c r="L2" s="11">
        <f>(K2*100)/K5</f>
        <v>93.161896413790018</v>
      </c>
      <c r="M2" s="22" t="s">
        <v>8</v>
      </c>
      <c r="N2" s="22">
        <f>E4</f>
        <v>4379671.29</v>
      </c>
      <c r="O2" s="22" t="s">
        <v>9</v>
      </c>
      <c r="P2" s="22">
        <v>639322.09</v>
      </c>
      <c r="Q2" s="22" t="s">
        <v>10</v>
      </c>
      <c r="R2" s="22">
        <v>981977.00999999989</v>
      </c>
    </row>
    <row r="3" spans="2:19" x14ac:dyDescent="0.2">
      <c r="D3" s="19"/>
      <c r="E3" s="17" t="s">
        <v>14</v>
      </c>
      <c r="F3" s="20" t="s">
        <v>11</v>
      </c>
      <c r="G3" s="1"/>
      <c r="H3" s="1"/>
      <c r="J3" s="21" t="s">
        <v>7</v>
      </c>
      <c r="K3" s="12">
        <f>N3+P3+R3</f>
        <v>76631.87</v>
      </c>
      <c r="L3" s="11">
        <f>(K3*100)/K5</f>
        <v>1.1896693152880267</v>
      </c>
      <c r="M3" s="22"/>
      <c r="N3" s="22"/>
      <c r="O3" s="22"/>
      <c r="P3" s="22">
        <v>54754.87</v>
      </c>
      <c r="Q3" s="22"/>
      <c r="R3" s="22">
        <v>21877</v>
      </c>
      <c r="S3" s="4"/>
    </row>
    <row r="4" spans="2:19" ht="25.5" x14ac:dyDescent="0.2">
      <c r="D4" s="21" t="s">
        <v>0</v>
      </c>
      <c r="E4" s="11">
        <v>4379671.29</v>
      </c>
      <c r="F4" s="11">
        <f t="shared" ref="F4:F8" si="0">F27</f>
        <v>67.992084034500635</v>
      </c>
      <c r="G4" s="1"/>
      <c r="H4" s="1"/>
      <c r="J4" s="21" t="s">
        <v>4</v>
      </c>
      <c r="K4" s="11">
        <f>E8</f>
        <v>363840.67000000004</v>
      </c>
      <c r="L4" s="15">
        <f>(K4*100)/K5</f>
        <v>5.6484342709219666</v>
      </c>
      <c r="M4" s="22"/>
      <c r="N4" s="22"/>
      <c r="O4" s="22"/>
      <c r="P4" s="22"/>
      <c r="Q4" s="22"/>
      <c r="R4" s="13"/>
    </row>
    <row r="5" spans="2:19" ht="25.5" x14ac:dyDescent="0.2">
      <c r="D5" s="21" t="s">
        <v>1</v>
      </c>
      <c r="E5" s="11">
        <v>694076.96</v>
      </c>
      <c r="F5" s="11">
        <f t="shared" si="0"/>
        <v>10.775178287576631</v>
      </c>
      <c r="G5" s="1"/>
      <c r="H5" s="1"/>
      <c r="J5" s="16"/>
      <c r="K5" s="9">
        <f>SUM(K2:K4)</f>
        <v>6441442.9299999997</v>
      </c>
      <c r="L5" s="15">
        <f>SUM(L2:L4)</f>
        <v>100.00000000000001</v>
      </c>
      <c r="M5" s="15"/>
      <c r="N5" s="15"/>
      <c r="O5" s="15"/>
      <c r="P5" s="15"/>
      <c r="Q5" s="15"/>
      <c r="R5" s="10"/>
    </row>
    <row r="6" spans="2:19" ht="25.5" x14ac:dyDescent="0.2">
      <c r="B6" s="5"/>
      <c r="D6" s="21" t="s">
        <v>2</v>
      </c>
      <c r="E6" s="11">
        <v>1003854.0099999999</v>
      </c>
      <c r="F6" s="11">
        <f t="shared" si="0"/>
        <v>15.584303407000766</v>
      </c>
      <c r="G6" s="1"/>
      <c r="H6" s="1"/>
      <c r="K6"/>
      <c r="L6" s="4"/>
      <c r="Q6"/>
    </row>
    <row r="7" spans="2:19" ht="38.25" x14ac:dyDescent="0.2">
      <c r="D7" s="21" t="s">
        <v>3</v>
      </c>
      <c r="E7" s="11">
        <v>0</v>
      </c>
      <c r="F7" s="11">
        <f t="shared" si="0"/>
        <v>0</v>
      </c>
      <c r="G7" s="1"/>
      <c r="H7" s="1"/>
      <c r="K7"/>
      <c r="L7" s="4"/>
      <c r="Q7"/>
    </row>
    <row r="8" spans="2:19" ht="25.5" x14ac:dyDescent="0.2">
      <c r="B8" s="6"/>
      <c r="D8" s="21" t="s">
        <v>4</v>
      </c>
      <c r="E8" s="22">
        <v>363840.67000000004</v>
      </c>
      <c r="F8" s="11">
        <f t="shared" si="0"/>
        <v>5.6484342709219666</v>
      </c>
      <c r="G8" s="1"/>
      <c r="H8" s="1"/>
      <c r="K8"/>
      <c r="L8" s="4"/>
      <c r="Q8"/>
    </row>
    <row r="9" spans="2:19" x14ac:dyDescent="0.2">
      <c r="B9" s="6"/>
      <c r="D9" s="23"/>
      <c r="E9" s="23"/>
      <c r="F9" s="23"/>
      <c r="G9" s="1"/>
      <c r="H9" s="1"/>
      <c r="K9"/>
      <c r="L9" s="4"/>
      <c r="Q9"/>
    </row>
    <row r="10" spans="2:19" x14ac:dyDescent="0.2">
      <c r="B10" s="6"/>
      <c r="D10" s="23"/>
      <c r="E10" s="11">
        <f>SUM(E4:E9)</f>
        <v>6441442.9299999997</v>
      </c>
      <c r="F10" s="11">
        <f>SUM(F4:F9)</f>
        <v>100</v>
      </c>
      <c r="G10" s="1"/>
      <c r="H10" s="1"/>
      <c r="K10"/>
      <c r="L10" s="4"/>
      <c r="Q10"/>
    </row>
    <row r="11" spans="2:19" x14ac:dyDescent="0.2">
      <c r="B11" s="6"/>
      <c r="F11" s="1"/>
      <c r="G11" s="1"/>
      <c r="H11" s="1"/>
      <c r="K11"/>
      <c r="L11" s="4"/>
      <c r="Q11"/>
    </row>
    <row r="12" spans="2:19" x14ac:dyDescent="0.2">
      <c r="B12" s="6"/>
      <c r="F12" s="1"/>
      <c r="G12" s="1"/>
      <c r="H12" s="1"/>
      <c r="K12"/>
      <c r="L12" s="4"/>
      <c r="Q12"/>
    </row>
    <row r="13" spans="2:19" x14ac:dyDescent="0.2">
      <c r="B13" s="6"/>
      <c r="F13" s="1"/>
      <c r="G13" s="1"/>
      <c r="H13" s="1"/>
      <c r="K13"/>
      <c r="L13" s="4"/>
      <c r="Q13"/>
    </row>
    <row r="14" spans="2:19" x14ac:dyDescent="0.2">
      <c r="B14" s="6"/>
      <c r="F14" s="1"/>
      <c r="G14" s="1"/>
      <c r="H14" s="1"/>
      <c r="K14"/>
      <c r="L14" s="4"/>
      <c r="Q14"/>
    </row>
    <row r="15" spans="2:19" x14ac:dyDescent="0.2">
      <c r="F15" s="1"/>
      <c r="G15" s="14"/>
      <c r="H15" s="1"/>
    </row>
    <row r="16" spans="2:19" x14ac:dyDescent="0.2">
      <c r="B16" s="6"/>
      <c r="F16" s="1"/>
      <c r="G16" s="1"/>
      <c r="H16" s="1"/>
    </row>
    <row r="17" spans="2:9" x14ac:dyDescent="0.2">
      <c r="B17" s="6"/>
      <c r="F17" s="1"/>
      <c r="G17" s="1"/>
      <c r="H17" s="1"/>
    </row>
    <row r="18" spans="2:9" x14ac:dyDescent="0.2">
      <c r="B18" s="6"/>
      <c r="D18" s="29" t="s">
        <v>13</v>
      </c>
      <c r="E18" s="30"/>
      <c r="F18" s="31"/>
      <c r="G18" s="1"/>
      <c r="H18" s="1"/>
    </row>
    <row r="19" spans="2:9" x14ac:dyDescent="0.2">
      <c r="B19" s="6"/>
      <c r="D19" s="16"/>
      <c r="E19" s="16"/>
      <c r="F19" s="16"/>
      <c r="G19" s="1"/>
      <c r="H19" s="1"/>
    </row>
    <row r="20" spans="2:9" ht="25.5" x14ac:dyDescent="0.2">
      <c r="B20" s="7"/>
      <c r="D20" s="23" t="s">
        <v>0</v>
      </c>
      <c r="E20" s="11">
        <f>E4</f>
        <v>4379671.29</v>
      </c>
      <c r="F20" s="23"/>
      <c r="G20" s="1"/>
      <c r="H20" s="1"/>
    </row>
    <row r="21" spans="2:9" ht="25.5" x14ac:dyDescent="0.2">
      <c r="B21" s="6"/>
      <c r="D21" s="23" t="s">
        <v>1</v>
      </c>
      <c r="E21" s="11">
        <f>E5</f>
        <v>694076.96</v>
      </c>
      <c r="F21" s="23"/>
      <c r="G21" s="1"/>
      <c r="H21" s="1"/>
    </row>
    <row r="22" spans="2:9" ht="25.5" x14ac:dyDescent="0.2">
      <c r="B22" s="6"/>
      <c r="C22" s="3"/>
      <c r="D22" s="11" t="s">
        <v>2</v>
      </c>
      <c r="E22" s="11">
        <f>E6</f>
        <v>1003854.0099999999</v>
      </c>
      <c r="F22" s="11"/>
      <c r="I22" s="3"/>
    </row>
    <row r="23" spans="2:9" ht="38.25" x14ac:dyDescent="0.2">
      <c r="B23" s="6"/>
      <c r="C23" s="3"/>
      <c r="D23" s="11" t="s">
        <v>3</v>
      </c>
      <c r="E23" s="11">
        <v>0</v>
      </c>
      <c r="F23" s="11"/>
      <c r="I23" s="3"/>
    </row>
    <row r="24" spans="2:9" ht="25.5" x14ac:dyDescent="0.2">
      <c r="B24" s="6"/>
      <c r="C24" s="3"/>
      <c r="D24" s="11" t="s">
        <v>4</v>
      </c>
      <c r="E24" s="11">
        <f>E8</f>
        <v>363840.67000000004</v>
      </c>
      <c r="F24" s="11"/>
      <c r="I24" s="3"/>
    </row>
    <row r="25" spans="2:9" x14ac:dyDescent="0.2">
      <c r="B25" s="6"/>
      <c r="C25" s="3"/>
      <c r="D25" s="11"/>
      <c r="E25" s="11"/>
      <c r="F25" s="11"/>
      <c r="I25" s="3"/>
    </row>
    <row r="26" spans="2:9" x14ac:dyDescent="0.2">
      <c r="B26" s="6"/>
      <c r="C26" s="3"/>
      <c r="D26" s="11"/>
      <c r="E26" s="11">
        <f>E20+E21+E22+E23+E24</f>
        <v>6441442.9299999997</v>
      </c>
      <c r="F26" s="11">
        <v>100</v>
      </c>
      <c r="I26" s="3"/>
    </row>
    <row r="27" spans="2:9" ht="25.5" x14ac:dyDescent="0.2">
      <c r="B27" s="6"/>
      <c r="C27" s="3"/>
      <c r="D27" s="23" t="s">
        <v>0</v>
      </c>
      <c r="E27" s="11">
        <f>E4</f>
        <v>4379671.29</v>
      </c>
      <c r="F27" s="11">
        <f>(E27*F26)/E26</f>
        <v>67.992084034500635</v>
      </c>
      <c r="I27" s="3"/>
    </row>
    <row r="28" spans="2:9" ht="25.5" x14ac:dyDescent="0.2">
      <c r="B28" s="6"/>
      <c r="C28" s="3"/>
      <c r="D28" s="23" t="s">
        <v>1</v>
      </c>
      <c r="E28" s="11">
        <f>E5</f>
        <v>694076.96</v>
      </c>
      <c r="F28" s="11">
        <f>(E28*F27)/E27</f>
        <v>10.775178287576631</v>
      </c>
      <c r="I28" s="3"/>
    </row>
    <row r="29" spans="2:9" ht="25.5" x14ac:dyDescent="0.2">
      <c r="C29" s="3"/>
      <c r="D29" s="11" t="s">
        <v>2</v>
      </c>
      <c r="E29" s="11">
        <f>E6</f>
        <v>1003854.0099999999</v>
      </c>
      <c r="F29" s="11">
        <f>(E29*F28)/E28</f>
        <v>15.584303407000766</v>
      </c>
      <c r="I29" s="3"/>
    </row>
    <row r="30" spans="2:9" ht="38.25" x14ac:dyDescent="0.2">
      <c r="B30" s="6"/>
      <c r="C30" s="3"/>
      <c r="D30" s="11" t="s">
        <v>3</v>
      </c>
      <c r="E30" s="11">
        <v>0</v>
      </c>
      <c r="F30" s="11">
        <f>E30*F26/E26</f>
        <v>0</v>
      </c>
      <c r="I30" s="3"/>
    </row>
    <row r="31" spans="2:9" ht="25.5" x14ac:dyDescent="0.2">
      <c r="B31" s="6"/>
      <c r="C31" s="3"/>
      <c r="D31" s="11" t="s">
        <v>4</v>
      </c>
      <c r="E31" s="11">
        <f>E8</f>
        <v>363840.67000000004</v>
      </c>
      <c r="F31" s="11">
        <f>E31*F26/E26</f>
        <v>5.6484342709219666</v>
      </c>
      <c r="I31" s="3"/>
    </row>
    <row r="32" spans="2:9" x14ac:dyDescent="0.2">
      <c r="B32" s="6"/>
      <c r="C32" s="3"/>
      <c r="D32" s="3"/>
      <c r="E32" s="3"/>
      <c r="I32" s="3"/>
    </row>
    <row r="33" spans="2:9" x14ac:dyDescent="0.2">
      <c r="B33" s="6"/>
      <c r="C33" s="3"/>
      <c r="D33" s="3"/>
      <c r="E33" s="3"/>
      <c r="I33" s="3"/>
    </row>
    <row r="34" spans="2:9" x14ac:dyDescent="0.2">
      <c r="B34" s="6"/>
      <c r="C34" s="3"/>
      <c r="D34" s="3"/>
      <c r="E34" s="3"/>
      <c r="I34" s="3"/>
    </row>
    <row r="35" spans="2:9" x14ac:dyDescent="0.2">
      <c r="B35" s="6"/>
      <c r="C35" s="3"/>
      <c r="D35" s="3"/>
      <c r="E35" s="3"/>
      <c r="I35" s="3"/>
    </row>
    <row r="36" spans="2:9" x14ac:dyDescent="0.2">
      <c r="B36" s="6"/>
      <c r="C36" s="3"/>
      <c r="D36" s="3"/>
      <c r="E36" s="3"/>
      <c r="I36" s="3"/>
    </row>
    <row r="37" spans="2:9" x14ac:dyDescent="0.2">
      <c r="B37" s="6"/>
      <c r="C37" s="3"/>
      <c r="D37" s="3"/>
      <c r="E37" s="3"/>
      <c r="I37" s="3"/>
    </row>
    <row r="38" spans="2:9" x14ac:dyDescent="0.2">
      <c r="B38" s="6"/>
      <c r="C38" s="3"/>
      <c r="D38" s="3"/>
      <c r="E38" s="3"/>
      <c r="I38" s="3"/>
    </row>
    <row r="39" spans="2:9" x14ac:dyDescent="0.2">
      <c r="C39" s="3"/>
      <c r="D39" s="3"/>
      <c r="E39" s="3"/>
      <c r="I39" s="3"/>
    </row>
    <row r="40" spans="2:9" x14ac:dyDescent="0.2">
      <c r="C40" s="3"/>
      <c r="D40" s="3"/>
      <c r="E40" s="3"/>
      <c r="I40" s="3"/>
    </row>
    <row r="41" spans="2:9" x14ac:dyDescent="0.2">
      <c r="B41" s="8"/>
      <c r="C41" s="3"/>
      <c r="D41" s="3"/>
      <c r="E41" s="3"/>
      <c r="I41" s="3"/>
    </row>
    <row r="42" spans="2:9" x14ac:dyDescent="0.2">
      <c r="B42" s="6"/>
      <c r="C42" s="3"/>
      <c r="D42" s="3"/>
      <c r="E42" s="3"/>
      <c r="I42" s="3"/>
    </row>
    <row r="43" spans="2:9" x14ac:dyDescent="0.2">
      <c r="B43" s="6"/>
      <c r="C43" s="3"/>
      <c r="D43" s="3"/>
      <c r="E43" s="3"/>
      <c r="I43" s="3"/>
    </row>
    <row r="44" spans="2:9" x14ac:dyDescent="0.2">
      <c r="B44" s="6"/>
      <c r="C44" s="3"/>
      <c r="D44" s="3"/>
      <c r="E44" s="3"/>
      <c r="I44" s="3"/>
    </row>
    <row r="45" spans="2:9" x14ac:dyDescent="0.2">
      <c r="B45" s="6"/>
      <c r="C45" s="3"/>
      <c r="D45" s="3"/>
      <c r="E45" s="3"/>
      <c r="I45" s="3"/>
    </row>
    <row r="46" spans="2:9" x14ac:dyDescent="0.2">
      <c r="B46" s="6"/>
      <c r="C46" s="3"/>
      <c r="D46" s="3"/>
      <c r="E46" s="3"/>
      <c r="I46" s="3"/>
    </row>
    <row r="47" spans="2:9" x14ac:dyDescent="0.2">
      <c r="B47" s="6"/>
      <c r="C47" s="3"/>
      <c r="D47" s="3"/>
      <c r="E47" s="3"/>
      <c r="I47" s="3"/>
    </row>
    <row r="48" spans="2:9" x14ac:dyDescent="0.2">
      <c r="B48" s="6"/>
      <c r="C48" s="3"/>
      <c r="D48" s="3"/>
      <c r="E48" s="3"/>
      <c r="I48" s="3"/>
    </row>
    <row r="49" spans="2:9" x14ac:dyDescent="0.2">
      <c r="B49" s="6"/>
      <c r="C49" s="3"/>
      <c r="D49" s="3"/>
      <c r="E49" s="3"/>
      <c r="I49" s="3"/>
    </row>
    <row r="50" spans="2:9" x14ac:dyDescent="0.2">
      <c r="B50" s="6"/>
      <c r="C50" s="3"/>
      <c r="D50" s="3"/>
      <c r="E50" s="3"/>
      <c r="I50" s="3"/>
    </row>
    <row r="51" spans="2:9" x14ac:dyDescent="0.2">
      <c r="B51" s="6"/>
      <c r="C51" s="3"/>
      <c r="D51" s="3"/>
      <c r="E51" s="3"/>
      <c r="I51" s="3"/>
    </row>
    <row r="52" spans="2:9" x14ac:dyDescent="0.2">
      <c r="B52" s="6"/>
      <c r="C52" s="3"/>
      <c r="D52" s="3"/>
      <c r="E52" s="3"/>
      <c r="I52" s="3"/>
    </row>
    <row r="53" spans="2:9" x14ac:dyDescent="0.2">
      <c r="B53" s="6"/>
      <c r="C53" s="3"/>
      <c r="D53" s="3"/>
      <c r="E53" s="3"/>
      <c r="I53" s="3"/>
    </row>
    <row r="54" spans="2:9" x14ac:dyDescent="0.2">
      <c r="B54" s="6"/>
      <c r="C54" s="3"/>
      <c r="D54" s="3"/>
      <c r="E54" s="3"/>
      <c r="I54" s="3"/>
    </row>
    <row r="55" spans="2:9" x14ac:dyDescent="0.2">
      <c r="B55" s="6"/>
      <c r="C55" s="3"/>
      <c r="D55" s="3"/>
      <c r="E55" s="3"/>
      <c r="I55" s="3"/>
    </row>
    <row r="56" spans="2:9" x14ac:dyDescent="0.2">
      <c r="B56" s="6"/>
      <c r="C56" s="3"/>
      <c r="D56" s="3"/>
      <c r="E56" s="3"/>
      <c r="I56" s="3"/>
    </row>
    <row r="57" spans="2:9" x14ac:dyDescent="0.2">
      <c r="B57" s="6"/>
    </row>
    <row r="58" spans="2:9" x14ac:dyDescent="0.2">
      <c r="B58" s="6"/>
    </row>
    <row r="59" spans="2:9" x14ac:dyDescent="0.2">
      <c r="B59" s="6"/>
    </row>
    <row r="60" spans="2:9" x14ac:dyDescent="0.2">
      <c r="B60" s="6"/>
    </row>
    <row r="61" spans="2:9" x14ac:dyDescent="0.2">
      <c r="B61" s="6"/>
    </row>
    <row r="62" spans="2:9" x14ac:dyDescent="0.2">
      <c r="B62" s="6"/>
    </row>
    <row r="63" spans="2:9" x14ac:dyDescent="0.2">
      <c r="B63" s="6"/>
    </row>
    <row r="64" spans="2:9" x14ac:dyDescent="0.2">
      <c r="B64" s="6"/>
    </row>
    <row r="65" spans="2:2" x14ac:dyDescent="0.2">
      <c r="B65" s="6"/>
    </row>
    <row r="66" spans="2:2" x14ac:dyDescent="0.2">
      <c r="B66" s="6"/>
    </row>
    <row r="67" spans="2:2" x14ac:dyDescent="0.2">
      <c r="B67" s="6"/>
    </row>
    <row r="68" spans="2:2" x14ac:dyDescent="0.2">
      <c r="B68" s="6"/>
    </row>
    <row r="69" spans="2:2" x14ac:dyDescent="0.2">
      <c r="B69" s="6"/>
    </row>
    <row r="70" spans="2:2" x14ac:dyDescent="0.2">
      <c r="B70" s="6"/>
    </row>
    <row r="71" spans="2:2" x14ac:dyDescent="0.2">
      <c r="B71" s="6"/>
    </row>
    <row r="72" spans="2:2" x14ac:dyDescent="0.2">
      <c r="B72" s="6"/>
    </row>
    <row r="73" spans="2:2" x14ac:dyDescent="0.2">
      <c r="B73" s="6"/>
    </row>
    <row r="74" spans="2:2" x14ac:dyDescent="0.2">
      <c r="B74" s="6"/>
    </row>
    <row r="75" spans="2:2" x14ac:dyDescent="0.2">
      <c r="B75" s="6"/>
    </row>
  </sheetData>
  <mergeCells count="3">
    <mergeCell ref="D2:F2"/>
    <mergeCell ref="J1:R1"/>
    <mergeCell ref="D18:F18"/>
  </mergeCells>
  <phoneticPr fontId="1" type="noConversion"/>
  <pageMargins left="0.74803149606299213" right="0.74803149606299213" top="0.98425196850393704" bottom="0.98425196850393704" header="0.51181102362204722" footer="0.51181102362204722"/>
  <pageSetup paperSize="8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Ayuntamiento Ciudad Real</vt:lpstr>
      <vt:lpstr>'Ayuntamiento Ciudad Real'!Área_de_impresión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urb_josemaria</dc:creator>
  <cp:lastModifiedBy>urb_josemaria</cp:lastModifiedBy>
  <cp:lastPrinted>2017-02-28T12:03:09Z</cp:lastPrinted>
  <dcterms:created xsi:type="dcterms:W3CDTF">2017-02-23T09:54:04Z</dcterms:created>
  <dcterms:modified xsi:type="dcterms:W3CDTF">2024-05-21T08:36:55Z</dcterms:modified>
</cp:coreProperties>
</file>